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Raphaël\kDrive\"/>
    </mc:Choice>
  </mc:AlternateContent>
  <xr:revisionPtr revIDLastSave="0" documentId="13_ncr:1_{2920422D-CC8F-428A-B6AD-725361F764D5}" xr6:coauthVersionLast="47" xr6:coauthVersionMax="47" xr10:uidLastSave="{00000000-0000-0000-0000-000000000000}"/>
  <bookViews>
    <workbookView xWindow="-108" yWindow="-108" windowWidth="23256" windowHeight="12456" tabRatio="500" xr2:uid="{00000000-000D-0000-FFFF-FFFF00000000}"/>
  </bookViews>
  <sheets>
    <sheet name="Données_générales" sheetId="1" r:id="rId1"/>
    <sheet name="Façades" sheetId="2" r:id="rId2"/>
    <sheet name="Fenêtres_sur_façades" sheetId="3" r:id="rId3"/>
    <sheet name="Planchers" sheetId="4" r:id="rId4"/>
    <sheet name="Toitures" sheetId="5" r:id="rId5"/>
    <sheet name="Fenêtres_sur_toitures" sheetId="6" r:id="rId6"/>
    <sheet name="Ponts_thermiques" sheetId="7" r:id="rId7"/>
    <sheet name="Valeurs_utilisateur" sheetId="8" r:id="rId8"/>
    <sheet name="Variables_internes" sheetId="9" state="hidden" r:id="rId9"/>
  </sheets>
  <definedNames>
    <definedName name="But">Variables_internes!$V$2:$V$3</definedName>
    <definedName name="Catégorie">Données_générales!$B$3</definedName>
    <definedName name="Embrasure">Variables_internes!$K$2:$K$8</definedName>
    <definedName name="Façades" localSheetId="3">Planchers!$A$3:$A$52</definedName>
    <definedName name="Façades" localSheetId="4">Toitures!$A$3:$A$52</definedName>
    <definedName name="Façades">Façades!$A$3:$A$52</definedName>
    <definedName name="Objectif">Variables_internes!$P$2:$P$3</definedName>
    <definedName name="Planchers">Planchers!$A$3:$A$52</definedName>
    <definedName name="Regulation">Variables_internes!$J$2:$J$4</definedName>
    <definedName name="Stations">Variables_internes!$A$2:$A$41</definedName>
    <definedName name="Tint">Variables_internes!$Q$2:$Q$13</definedName>
    <definedName name="toiture_contre">Variables_internes!$M$2:$M$13</definedName>
    <definedName name="Toitures">Toitures!$A$3:$A$52</definedName>
    <definedName name="type_pont">Variables_internes!$L$2:$L$3</definedName>
    <definedName name="Version">Variables_internes!$N$2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3" i="9" l="1" a="1"/>
  <c r="G3" i="9" s="1"/>
  <c r="O2" i="9"/>
  <c r="B7" i="8"/>
  <c r="B6" i="8"/>
  <c r="B5" i="8"/>
  <c r="B4" i="8"/>
  <c r="B3" i="8"/>
  <c r="AA3" i="8"/>
  <c r="AA1" i="8" a="1"/>
  <c r="AA2" i="8" s="1"/>
  <c r="AA1" i="8"/>
  <c r="B1" i="8"/>
  <c r="AA50" i="7"/>
  <c r="AA26" i="7"/>
  <c r="AA15" i="7"/>
  <c r="AA2" i="7"/>
  <c r="AA1" i="7" a="1"/>
  <c r="AA44" i="7" s="1"/>
  <c r="AA45" i="6"/>
  <c r="AA44" i="6"/>
  <c r="AA43" i="6"/>
  <c r="AA42" i="6"/>
  <c r="AA33" i="6"/>
  <c r="AA32" i="6"/>
  <c r="AA31" i="6"/>
  <c r="AA30" i="6"/>
  <c r="AA21" i="6"/>
  <c r="AA20" i="6"/>
  <c r="AA19" i="6"/>
  <c r="AA18" i="6"/>
  <c r="AA9" i="6"/>
  <c r="AA8" i="6"/>
  <c r="AA7" i="6"/>
  <c r="AA6" i="6"/>
  <c r="AA1" i="6" a="1"/>
  <c r="AA49" i="6" s="1"/>
  <c r="AA48" i="5"/>
  <c r="AA47" i="5"/>
  <c r="AA36" i="5"/>
  <c r="AA35" i="5"/>
  <c r="AA24" i="5"/>
  <c r="AA23" i="5"/>
  <c r="AA12" i="5"/>
  <c r="AA11" i="5"/>
  <c r="AA1" i="5" a="1"/>
  <c r="AA49" i="5" s="1"/>
  <c r="AA1" i="5"/>
  <c r="AA52" i="4"/>
  <c r="AA48" i="4"/>
  <c r="AA47" i="4"/>
  <c r="AA45" i="4"/>
  <c r="AA44" i="4"/>
  <c r="AA43" i="4"/>
  <c r="AA42" i="4"/>
  <c r="AA41" i="4"/>
  <c r="AA40" i="4"/>
  <c r="AA36" i="4"/>
  <c r="AA35" i="4"/>
  <c r="AA33" i="4"/>
  <c r="AA32" i="4"/>
  <c r="AA31" i="4"/>
  <c r="AA30" i="4"/>
  <c r="AA29" i="4"/>
  <c r="AA28" i="4"/>
  <c r="AA24" i="4"/>
  <c r="AA23" i="4"/>
  <c r="AA21" i="4"/>
  <c r="AA20" i="4"/>
  <c r="AA19" i="4"/>
  <c r="AA18" i="4"/>
  <c r="AA17" i="4"/>
  <c r="AA16" i="4"/>
  <c r="AA12" i="4"/>
  <c r="AA11" i="4"/>
  <c r="AA9" i="4"/>
  <c r="AA8" i="4"/>
  <c r="AA7" i="4"/>
  <c r="AA6" i="4"/>
  <c r="AA5" i="4"/>
  <c r="AA4" i="4"/>
  <c r="AA1" i="4" a="1"/>
  <c r="AA46" i="4" s="1"/>
  <c r="AA1" i="4"/>
  <c r="AA47" i="3"/>
  <c r="AA46" i="3"/>
  <c r="AA45" i="3"/>
  <c r="AA35" i="3"/>
  <c r="AA34" i="3"/>
  <c r="AA33" i="3"/>
  <c r="AA23" i="3"/>
  <c r="AA22" i="3"/>
  <c r="AA21" i="3"/>
  <c r="AA11" i="3"/>
  <c r="AA10" i="3"/>
  <c r="AA9" i="3"/>
  <c r="AA1" i="3" a="1"/>
  <c r="AA51" i="3" s="1"/>
  <c r="AA52" i="2"/>
  <c r="AA51" i="2"/>
  <c r="AA50" i="2"/>
  <c r="AA47" i="2"/>
  <c r="AA46" i="2"/>
  <c r="AA45" i="2"/>
  <c r="AA44" i="2"/>
  <c r="AA43" i="2"/>
  <c r="AA42" i="2"/>
  <c r="AA41" i="2"/>
  <c r="AA40" i="2"/>
  <c r="AA39" i="2"/>
  <c r="AA38" i="2"/>
  <c r="AA35" i="2"/>
  <c r="AA34" i="2"/>
  <c r="AA33" i="2"/>
  <c r="AA32" i="2"/>
  <c r="AA31" i="2"/>
  <c r="AA30" i="2"/>
  <c r="AA29" i="2"/>
  <c r="AA28" i="2"/>
  <c r="AA27" i="2"/>
  <c r="AA26" i="2"/>
  <c r="AA23" i="2"/>
  <c r="AA22" i="2"/>
  <c r="AA21" i="2"/>
  <c r="AA20" i="2"/>
  <c r="AA19" i="2"/>
  <c r="AA18" i="2"/>
  <c r="AA17" i="2"/>
  <c r="AA16" i="2"/>
  <c r="AA15" i="2"/>
  <c r="AA14" i="2"/>
  <c r="AA11" i="2"/>
  <c r="AA10" i="2"/>
  <c r="AA9" i="2"/>
  <c r="AA8" i="2"/>
  <c r="AA7" i="2"/>
  <c r="AA6" i="2"/>
  <c r="AA5" i="2"/>
  <c r="AA4" i="2"/>
  <c r="AA3" i="2"/>
  <c r="AA2" i="2"/>
  <c r="AA1" i="2" a="1"/>
  <c r="AA49" i="2" s="1"/>
  <c r="D1" i="1" a="1"/>
  <c r="D3" i="1" s="1"/>
  <c r="A1" i="1"/>
  <c r="AA37" i="5" l="1"/>
  <c r="AA10" i="6"/>
  <c r="AA41" i="7"/>
  <c r="AA40" i="3"/>
  <c r="AA30" i="5"/>
  <c r="D9" i="1"/>
  <c r="AA5" i="3"/>
  <c r="AA17" i="3"/>
  <c r="AA29" i="3"/>
  <c r="AA41" i="3"/>
  <c r="AA31" i="5"/>
  <c r="AA33" i="7"/>
  <c r="AA18" i="3"/>
  <c r="AA13" i="4"/>
  <c r="AA25" i="4"/>
  <c r="AA37" i="4"/>
  <c r="AA49" i="4"/>
  <c r="AA8" i="5"/>
  <c r="AA20" i="5"/>
  <c r="AA32" i="5"/>
  <c r="AA44" i="5"/>
  <c r="AA3" i="6"/>
  <c r="AA15" i="6"/>
  <c r="AA27" i="6"/>
  <c r="AA39" i="6"/>
  <c r="AA51" i="6"/>
  <c r="AA10" i="7"/>
  <c r="AA22" i="7"/>
  <c r="AA34" i="7"/>
  <c r="AA46" i="7"/>
  <c r="AA4" i="8"/>
  <c r="AA14" i="7"/>
  <c r="AA38" i="7"/>
  <c r="AA3" i="7"/>
  <c r="AA1" i="2"/>
  <c r="AA12" i="2"/>
  <c r="AA24" i="2"/>
  <c r="AA36" i="2"/>
  <c r="AA48" i="2"/>
  <c r="AA7" i="3"/>
  <c r="AA19" i="3"/>
  <c r="AA31" i="3"/>
  <c r="AA43" i="3"/>
  <c r="AA2" i="4"/>
  <c r="AA14" i="4"/>
  <c r="AA26" i="4"/>
  <c r="AA38" i="4"/>
  <c r="AA50" i="4"/>
  <c r="AA9" i="5"/>
  <c r="AA21" i="5"/>
  <c r="AA33" i="5"/>
  <c r="AA45" i="5"/>
  <c r="AA4" i="6"/>
  <c r="AA16" i="6"/>
  <c r="AA28" i="6"/>
  <c r="AA40" i="6"/>
  <c r="AA52" i="6"/>
  <c r="AA11" i="7"/>
  <c r="AA23" i="7"/>
  <c r="AA35" i="7"/>
  <c r="AA47" i="7"/>
  <c r="AA5" i="8"/>
  <c r="AA27" i="7"/>
  <c r="AA39" i="7"/>
  <c r="AA51" i="7"/>
  <c r="D4" i="1"/>
  <c r="AA1" i="3"/>
  <c r="AA12" i="3"/>
  <c r="AA24" i="3"/>
  <c r="AA36" i="3"/>
  <c r="AA48" i="3"/>
  <c r="AA2" i="5"/>
  <c r="AA14" i="5"/>
  <c r="AA26" i="5"/>
  <c r="AA38" i="5"/>
  <c r="AA50" i="5"/>
  <c r="AA4" i="7"/>
  <c r="AA16" i="7"/>
  <c r="AA28" i="7"/>
  <c r="AA52" i="7"/>
  <c r="D5" i="1"/>
  <c r="AA13" i="3"/>
  <c r="AA25" i="3"/>
  <c r="AA37" i="3"/>
  <c r="AA49" i="3"/>
  <c r="AA3" i="5"/>
  <c r="AA15" i="5"/>
  <c r="AA27" i="5"/>
  <c r="AA39" i="5"/>
  <c r="AA51" i="5"/>
  <c r="AA22" i="6"/>
  <c r="AA34" i="6"/>
  <c r="AA46" i="6"/>
  <c r="AA5" i="7"/>
  <c r="AA17" i="7"/>
  <c r="AA29" i="7"/>
  <c r="D8" i="1"/>
  <c r="AA4" i="3"/>
  <c r="AA16" i="3"/>
  <c r="AA28" i="3"/>
  <c r="AA52" i="3"/>
  <c r="AA6" i="5"/>
  <c r="AA18" i="5"/>
  <c r="AA42" i="5"/>
  <c r="AA7" i="5"/>
  <c r="AA19" i="5"/>
  <c r="AA43" i="5"/>
  <c r="AA2" i="6"/>
  <c r="AA14" i="6"/>
  <c r="AA26" i="6"/>
  <c r="AA38" i="6"/>
  <c r="AA50" i="6"/>
  <c r="AA9" i="7"/>
  <c r="AA21" i="7"/>
  <c r="AA45" i="7"/>
  <c r="D10" i="1"/>
  <c r="AA6" i="3"/>
  <c r="AA30" i="3"/>
  <c r="AA42" i="3"/>
  <c r="D1" i="1"/>
  <c r="AA13" i="2"/>
  <c r="AA25" i="2"/>
  <c r="AA37" i="2"/>
  <c r="AA8" i="3"/>
  <c r="AA20" i="3"/>
  <c r="AA32" i="3"/>
  <c r="AA44" i="3"/>
  <c r="AA3" i="4"/>
  <c r="AA15" i="4"/>
  <c r="AA27" i="4"/>
  <c r="AA39" i="4"/>
  <c r="AA51" i="4"/>
  <c r="AA10" i="5"/>
  <c r="AA22" i="5"/>
  <c r="AA34" i="5"/>
  <c r="AA46" i="5"/>
  <c r="AA5" i="6"/>
  <c r="AA17" i="6"/>
  <c r="AA29" i="6"/>
  <c r="AA41" i="6"/>
  <c r="AA1" i="7"/>
  <c r="AA12" i="7"/>
  <c r="AA24" i="7"/>
  <c r="AA36" i="7"/>
  <c r="AA48" i="7"/>
  <c r="AA6" i="8"/>
  <c r="AA13" i="7"/>
  <c r="AA25" i="7"/>
  <c r="AA37" i="7"/>
  <c r="AA49" i="7"/>
  <c r="AA7" i="8"/>
  <c r="D6" i="1"/>
  <c r="AA2" i="3"/>
  <c r="AA14" i="3"/>
  <c r="AA26" i="3"/>
  <c r="AA38" i="3"/>
  <c r="AA50" i="3"/>
  <c r="AA4" i="5"/>
  <c r="AA16" i="5"/>
  <c r="AA28" i="5"/>
  <c r="AA40" i="5"/>
  <c r="AA52" i="5"/>
  <c r="AA11" i="6"/>
  <c r="AA23" i="6"/>
  <c r="AA35" i="6"/>
  <c r="AA47" i="6"/>
  <c r="AA6" i="7"/>
  <c r="AA18" i="7"/>
  <c r="AA30" i="7"/>
  <c r="AA42" i="7"/>
  <c r="D7" i="1"/>
  <c r="AA3" i="3"/>
  <c r="AA15" i="3"/>
  <c r="AA27" i="3"/>
  <c r="AA39" i="3"/>
  <c r="AA10" i="4"/>
  <c r="AA22" i="4"/>
  <c r="AA34" i="4"/>
  <c r="AA5" i="5"/>
  <c r="AA17" i="5"/>
  <c r="AA29" i="5"/>
  <c r="AA41" i="5"/>
  <c r="AA1" i="6"/>
  <c r="AA12" i="6"/>
  <c r="AA24" i="6"/>
  <c r="AA36" i="6"/>
  <c r="AA48" i="6"/>
  <c r="AA7" i="7"/>
  <c r="AA19" i="7"/>
  <c r="AA31" i="7"/>
  <c r="AA43" i="7"/>
  <c r="D2" i="1"/>
  <c r="AA13" i="5"/>
  <c r="AA25" i="5"/>
  <c r="AA40" i="7"/>
  <c r="AA13" i="6"/>
  <c r="AA25" i="6"/>
  <c r="AA37" i="6"/>
  <c r="AA8" i="7"/>
  <c r="AA20" i="7"/>
  <c r="AA32" i="7"/>
</calcChain>
</file>

<file path=xl/sharedStrings.xml><?xml version="1.0" encoding="utf-8"?>
<sst xmlns="http://schemas.openxmlformats.org/spreadsheetml/2006/main" count="211" uniqueCount="176">
  <si>
    <t>Données générales</t>
  </si>
  <si>
    <t>Nom du bâtiment:</t>
  </si>
  <si>
    <t>Catégorie:</t>
  </si>
  <si>
    <t>Type de construction:</t>
  </si>
  <si>
    <r>
      <rPr>
        <sz val="11"/>
        <color rgb="FF000000"/>
        <rFont val="Calibri"/>
        <family val="2"/>
        <charset val="1"/>
      </rPr>
      <t>Surface de référence énergétique [m</t>
    </r>
    <r>
      <rPr>
        <vertAlign val="superscript"/>
        <sz val="11"/>
        <color rgb="FF000000"/>
        <rFont val="Calibri"/>
        <family val="2"/>
        <charset val="1"/>
      </rPr>
      <t>2</t>
    </r>
    <r>
      <rPr>
        <sz val="11"/>
        <color rgb="FF000000"/>
        <rFont val="Calibri"/>
        <family val="2"/>
        <charset val="1"/>
      </rPr>
      <t>]:</t>
    </r>
  </si>
  <si>
    <t>Station climatique:</t>
  </si>
  <si>
    <t>Régulation du chauffage:</t>
  </si>
  <si>
    <t>Mode de calcul du bilan:</t>
  </si>
  <si>
    <t>Vous pouvez ajuster les paramètres dans la feuille "Valeurs utilisateur"</t>
  </si>
  <si>
    <t>Valeurs limites et cibles calculées pour une:</t>
  </si>
  <si>
    <t>Auteur.e.s du bilan:</t>
  </si>
  <si>
    <t>Façades</t>
  </si>
  <si>
    <t>NOM</t>
  </si>
  <si>
    <t>Orientation</t>
  </si>
  <si>
    <r>
      <rPr>
        <b/>
        <sz val="11"/>
        <color rgb="FF000000"/>
        <rFont val="Calibri"/>
        <family val="2"/>
        <charset val="1"/>
      </rPr>
      <t>Surface
[m</t>
    </r>
    <r>
      <rPr>
        <b/>
        <vertAlign val="superscript"/>
        <sz val="11"/>
        <color rgb="FF000000"/>
        <rFont val="Calibri"/>
        <family val="2"/>
        <charset val="1"/>
      </rPr>
      <t>2</t>
    </r>
    <r>
      <rPr>
        <b/>
        <sz val="11"/>
        <color rgb="FF000000"/>
        <rFont val="Calibri"/>
        <family val="2"/>
        <charset val="1"/>
      </rPr>
      <t>]</t>
    </r>
  </si>
  <si>
    <r>
      <rPr>
        <b/>
        <sz val="11"/>
        <color rgb="FF000000"/>
        <rFont val="Calibri"/>
        <family val="2"/>
        <charset val="1"/>
      </rPr>
      <t>U
[W/(m</t>
    </r>
    <r>
      <rPr>
        <b/>
        <vertAlign val="superscript"/>
        <sz val="11"/>
        <color rgb="FF000000"/>
        <rFont val="Calibri"/>
        <family val="2"/>
        <charset val="1"/>
      </rPr>
      <t>2</t>
    </r>
    <r>
      <rPr>
        <b/>
        <sz val="11"/>
        <color rgb="FF000000"/>
        <rFont val="Calibri"/>
        <family val="2"/>
        <charset val="1"/>
      </rPr>
      <t>K)]</t>
    </r>
  </si>
  <si>
    <t>Contre</t>
  </si>
  <si>
    <t>Profondeur
[m]</t>
  </si>
  <si>
    <t>Température 
°C</t>
  </si>
  <si>
    <t>Elément chauffant?</t>
  </si>
  <si>
    <t>Fenêtres sur Façades</t>
  </si>
  <si>
    <t>sur façade:</t>
  </si>
  <si>
    <t>Nombre</t>
  </si>
  <si>
    <t>Embrasure</t>
  </si>
  <si>
    <t>Planchers</t>
  </si>
  <si>
    <t>Périmètre
[m]</t>
  </si>
  <si>
    <t>Toitures</t>
  </si>
  <si>
    <t>Inclinaison
°</t>
  </si>
  <si>
    <t xml:space="preserve">Fenêtres sur toitures </t>
  </si>
  <si>
    <t>sur toiture:</t>
  </si>
  <si>
    <t>Ponts thermiques</t>
  </si>
  <si>
    <t>Type</t>
  </si>
  <si>
    <t>ψ
[W/(mK)]</t>
  </si>
  <si>
    <t>Longueur
[m]</t>
  </si>
  <si>
    <t>χ
[W/K]</t>
  </si>
  <si>
    <t>Nombre
[-]</t>
  </si>
  <si>
    <t>y</t>
  </si>
  <si>
    <t>Valeurs utilisateur</t>
  </si>
  <si>
    <t>Les valeurs utilisateur ne sont considérées que dans le mode "Optimisation/Comparaison". Dans les calculs, les valeurs utilisateur laissées vides sont remplacées par les valeurs standard.</t>
  </si>
  <si>
    <t>Paramètre</t>
  </si>
  <si>
    <t>Valeur standard</t>
  </si>
  <si>
    <t>Valeur utilisateur</t>
  </si>
  <si>
    <t>unité</t>
  </si>
  <si>
    <t xml:space="preserve"> </t>
  </si>
  <si>
    <r>
      <rPr>
        <sz val="11"/>
        <color rgb="FF000000"/>
        <rFont val="Calibri"/>
        <family val="2"/>
        <charset val="1"/>
      </rPr>
      <t>Température intérieure (T</t>
    </r>
    <r>
      <rPr>
        <vertAlign val="subscript"/>
        <sz val="11"/>
        <color rgb="FF000000"/>
        <rFont val="Calibri"/>
        <family val="2"/>
        <charset val="1"/>
      </rPr>
      <t>int</t>
    </r>
    <r>
      <rPr>
        <sz val="11"/>
        <color rgb="FF000000"/>
        <rFont val="Calibri"/>
        <family val="2"/>
        <charset val="1"/>
      </rPr>
      <t>):</t>
    </r>
  </si>
  <si>
    <t>°C</t>
  </si>
  <si>
    <r>
      <rPr>
        <sz val="11"/>
        <color rgb="FF000000"/>
        <rFont val="Calibri"/>
        <family val="2"/>
        <charset val="1"/>
      </rPr>
      <t>Surface par personne (A</t>
    </r>
    <r>
      <rPr>
        <vertAlign val="subscript"/>
        <sz val="11"/>
        <color rgb="FF000000"/>
        <rFont val="Calibri"/>
        <family val="2"/>
        <charset val="1"/>
      </rPr>
      <t>P</t>
    </r>
    <r>
      <rPr>
        <sz val="11"/>
        <color rgb="FF000000"/>
        <rFont val="Calibri"/>
        <family val="2"/>
        <charset val="1"/>
      </rPr>
      <t>):</t>
    </r>
  </si>
  <si>
    <r>
      <rPr>
        <sz val="11"/>
        <color rgb="FF000000"/>
        <rFont val="Calibri"/>
        <family val="2"/>
        <charset val="1"/>
      </rPr>
      <t>m</t>
    </r>
    <r>
      <rPr>
        <vertAlign val="superscript"/>
        <sz val="11"/>
        <color rgb="FF000000"/>
        <rFont val="Calibri"/>
        <family val="2"/>
        <charset val="1"/>
      </rPr>
      <t>2</t>
    </r>
    <r>
      <rPr>
        <sz val="11"/>
        <color rgb="FF000000"/>
        <rFont val="Calibri"/>
        <family val="2"/>
        <charset val="1"/>
      </rPr>
      <t>/pers.</t>
    </r>
  </si>
  <si>
    <r>
      <rPr>
        <sz val="11"/>
        <color rgb="FF000000"/>
        <rFont val="Calibri"/>
        <family val="2"/>
        <charset val="1"/>
      </rPr>
      <t>Durée de présence des personnes (t</t>
    </r>
    <r>
      <rPr>
        <vertAlign val="subscript"/>
        <sz val="11"/>
        <color rgb="FF000000"/>
        <rFont val="Calibri"/>
        <family val="2"/>
        <charset val="1"/>
      </rPr>
      <t>P</t>
    </r>
    <r>
      <rPr>
        <sz val="11"/>
        <color rgb="FF000000"/>
        <rFont val="Calibri"/>
        <family val="2"/>
        <charset val="1"/>
      </rPr>
      <t>):</t>
    </r>
  </si>
  <si>
    <t>h/jour</t>
  </si>
  <si>
    <r>
      <rPr>
        <sz val="11"/>
        <color rgb="FF000000"/>
        <rFont val="Calibri"/>
        <family val="2"/>
        <charset val="1"/>
      </rPr>
      <t>Besoins annuels d'électricité (E</t>
    </r>
    <r>
      <rPr>
        <vertAlign val="subscript"/>
        <sz val="11"/>
        <color rgb="FF000000"/>
        <rFont val="Calibri"/>
        <family val="2"/>
        <charset val="1"/>
      </rPr>
      <t>F,el</t>
    </r>
    <r>
      <rPr>
        <sz val="11"/>
        <color rgb="FF000000"/>
        <rFont val="Calibri"/>
        <family val="2"/>
        <charset val="1"/>
      </rPr>
      <t>):</t>
    </r>
  </si>
  <si>
    <r>
      <rPr>
        <sz val="11"/>
        <color rgb="FF000000"/>
        <rFont val="Calibri"/>
        <family val="2"/>
        <charset val="1"/>
      </rPr>
      <t>kWh/m</t>
    </r>
    <r>
      <rPr>
        <vertAlign val="superscript"/>
        <sz val="11"/>
        <color rgb="FF000000"/>
        <rFont val="Calibri"/>
        <family val="2"/>
        <charset val="1"/>
      </rPr>
      <t>2</t>
    </r>
  </si>
  <si>
    <t>Débit d'air neuf rapporté à la surface de référence énergétique (q):</t>
  </si>
  <si>
    <r>
      <rPr>
        <sz val="11"/>
        <color rgb="FF000000"/>
        <rFont val="Calibri"/>
        <family val="2"/>
        <charset val="1"/>
      </rPr>
      <t>m</t>
    </r>
    <r>
      <rPr>
        <vertAlign val="superscript"/>
        <sz val="11"/>
        <color rgb="FF000000"/>
        <rFont val="Calibri"/>
        <family val="2"/>
        <charset val="1"/>
      </rPr>
      <t>3</t>
    </r>
    <r>
      <rPr>
        <sz val="11"/>
        <color rgb="FF000000"/>
        <rFont val="Calibri"/>
        <family val="2"/>
        <charset val="1"/>
      </rPr>
      <t>/(hm</t>
    </r>
    <r>
      <rPr>
        <vertAlign val="superscript"/>
        <sz val="11"/>
        <color rgb="FF000000"/>
        <rFont val="Calibri"/>
        <family val="2"/>
        <charset val="1"/>
      </rPr>
      <t>2</t>
    </r>
    <r>
      <rPr>
        <sz val="11"/>
        <color rgb="FF000000"/>
        <rFont val="Calibri"/>
        <family val="2"/>
        <charset val="1"/>
      </rPr>
      <t>)</t>
    </r>
  </si>
  <si>
    <t>Stations</t>
  </si>
  <si>
    <t>Catégories</t>
  </si>
  <si>
    <t>Construction</t>
  </si>
  <si>
    <t>contre</t>
  </si>
  <si>
    <t>void</t>
  </si>
  <si>
    <t>El. Chauffant</t>
  </si>
  <si>
    <t>Régulation</t>
  </si>
  <si>
    <t>Type de pont</t>
  </si>
  <si>
    <t>toiture_contre</t>
  </si>
  <si>
    <t>Version</t>
  </si>
  <si>
    <t>Date</t>
  </si>
  <si>
    <t>Objectif</t>
  </si>
  <si>
    <t>Tint</t>
  </si>
  <si>
    <t>AP</t>
  </si>
  <si>
    <t>tP</t>
  </si>
  <si>
    <t>Efel</t>
  </si>
  <si>
    <t>Débit_air_neuf</t>
  </si>
  <si>
    <t>But</t>
  </si>
  <si>
    <t>Adelboden</t>
  </si>
  <si>
    <t>I habitat collectif</t>
  </si>
  <si>
    <t>lourde</t>
  </si>
  <si>
    <t>S</t>
  </si>
  <si>
    <t>extérieur</t>
  </si>
  <si>
    <t>non</t>
  </si>
  <si>
    <t>Par pièce ou température de départ &lt;30°C</t>
  </si>
  <si>
    <t>isolation ext. / Cadre en position ext.</t>
  </si>
  <si>
    <t>linéaire</t>
  </si>
  <si>
    <t>Justification</t>
  </si>
  <si>
    <t>nouvelle construction</t>
  </si>
  <si>
    <t>Aigle</t>
  </si>
  <si>
    <t>II habitat individuel</t>
  </si>
  <si>
    <t>moyenne</t>
  </si>
  <si>
    <t>E</t>
  </si>
  <si>
    <t>local non-chauffé: pièce annexe non isolée ou non étanche</t>
  </si>
  <si>
    <t>oui</t>
  </si>
  <si>
    <t>A partir d'une pièce référence</t>
  </si>
  <si>
    <t>isolation ext. / Cadre en position médiane</t>
  </si>
  <si>
    <t>ponctuel</t>
  </si>
  <si>
    <t>Comparaison/Optimisation</t>
  </si>
  <si>
    <t>transformation</t>
  </si>
  <si>
    <t>Altdorf</t>
  </si>
  <si>
    <t>III administration</t>
  </si>
  <si>
    <t>légère</t>
  </si>
  <si>
    <t>O</t>
  </si>
  <si>
    <t>local non-chauffé: pièce annexe isolée et hermétique</t>
  </si>
  <si>
    <t>Autres cas</t>
  </si>
  <si>
    <t>isolation ext. / Cadre en position int.</t>
  </si>
  <si>
    <t>Basel-Binningen</t>
  </si>
  <si>
    <t>IV école</t>
  </si>
  <si>
    <t>très légère</t>
  </si>
  <si>
    <t>N</t>
  </si>
  <si>
    <t>local non-chauffé: combles, toit incliné non isolé ou non étanche</t>
  </si>
  <si>
    <t>isolation int. / Cadre en position ext.</t>
  </si>
  <si>
    <t>Bern-Liebefeld</t>
  </si>
  <si>
    <t>V commerce</t>
  </si>
  <si>
    <t>SO</t>
  </si>
  <si>
    <t>local non-chauffé: combles, toit incliné isolé et hermétique</t>
  </si>
  <si>
    <t>isolation int. / Cadre en position médiane</t>
  </si>
  <si>
    <t>Buchs-Aarau</t>
  </si>
  <si>
    <t>VI restauration</t>
  </si>
  <si>
    <t>SE</t>
  </si>
  <si>
    <t>sous-sol entièrement enterré: non isolé ou non étanche</t>
  </si>
  <si>
    <t>isolation int. / Cadre en position int.</t>
  </si>
  <si>
    <t>Chur</t>
  </si>
  <si>
    <t>VII lieu de rassemblement</t>
  </si>
  <si>
    <t>NO</t>
  </si>
  <si>
    <t>sous-sol entièrement enterré: isolé et hermétique</t>
  </si>
  <si>
    <t>isolation int. / Cadre posé en applique int.</t>
  </si>
  <si>
    <t>Davos</t>
  </si>
  <si>
    <t>VIII hôpital</t>
  </si>
  <si>
    <t>NE</t>
  </si>
  <si>
    <t>sous-sol partiellement enterré ou hors-terre: non isolé ou non étanche</t>
  </si>
  <si>
    <t>Disentis</t>
  </si>
  <si>
    <t>IX industrie</t>
  </si>
  <si>
    <t>SSE</t>
  </si>
  <si>
    <t>sous-sol partiellement enterré ou hors-terre: isolé et hermétique</t>
  </si>
  <si>
    <t>Engelberg</t>
  </si>
  <si>
    <t>X dépôt</t>
  </si>
  <si>
    <t>ESE</t>
  </si>
  <si>
    <t>jardin d'hiver, véranda</t>
  </si>
  <si>
    <t>Genève-Cointrin</t>
  </si>
  <si>
    <t>XI installation sportive</t>
  </si>
  <si>
    <t>ENE</t>
  </si>
  <si>
    <t>terrain</t>
  </si>
  <si>
    <t>adiabatique</t>
  </si>
  <si>
    <t>Glarus</t>
  </si>
  <si>
    <t>XII piscine couverte</t>
  </si>
  <si>
    <t>NNE</t>
  </si>
  <si>
    <t>local chauffé</t>
  </si>
  <si>
    <t>Grand-St-Bernard</t>
  </si>
  <si>
    <t>NNO</t>
  </si>
  <si>
    <t>Güttingen</t>
  </si>
  <si>
    <t>ONO</t>
  </si>
  <si>
    <t>Interlaken</t>
  </si>
  <si>
    <t>OSO</t>
  </si>
  <si>
    <t>La_Chaux-de-Fonds</t>
  </si>
  <si>
    <t>SSO</t>
  </si>
  <si>
    <t>La_Frétaz</t>
  </si>
  <si>
    <t>horizontal</t>
  </si>
  <si>
    <t>Locarno-Monti</t>
  </si>
  <si>
    <t>Lugano</t>
  </si>
  <si>
    <t>Luzern</t>
  </si>
  <si>
    <t>Magadino</t>
  </si>
  <si>
    <t>Montana</t>
  </si>
  <si>
    <t>Neuchâtel</t>
  </si>
  <si>
    <t>Payerne</t>
  </si>
  <si>
    <t>Piotta</t>
  </si>
  <si>
    <t>Pully</t>
  </si>
  <si>
    <t>Robbia</t>
  </si>
  <si>
    <t>Rünenberg</t>
  </si>
  <si>
    <t>Samedan</t>
  </si>
  <si>
    <t>San-Bernardino</t>
  </si>
  <si>
    <t>St.-Gallen</t>
  </si>
  <si>
    <t>Schaffhausen</t>
  </si>
  <si>
    <t>Scuol</t>
  </si>
  <si>
    <t>Sion</t>
  </si>
  <si>
    <t>Ulrichen</t>
  </si>
  <si>
    <t>Vaduz</t>
  </si>
  <si>
    <t>Wynau</t>
  </si>
  <si>
    <t>Zermatt</t>
  </si>
  <si>
    <t>Zürich-Kloten</t>
  </si>
  <si>
    <t>Zürich-MeteoSchweiz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</si>
</sst>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_-* #,##0.00_-;\-* #,##0.00_-;_-* \-??_-;_-@_-"/>
  </numFmts>
  <fonts count="16">
    <font>
      <sz val="11"/>
      <color rgb="FF000000"/>
      <name val="Calibri"/>
      <family val="2"/>
      <charset val="1"/>
    </font>
    <font>
      <sz val="11"/>
      <color theme="0"/>
      <name val="Calibri"/>
      <family val="2"/>
      <charset val="1"/>
    </font>
    <font>
      <b/>
      <sz val="48"/>
      <color theme="0"/>
      <name val="Calibri"/>
      <family val="2"/>
      <charset val="1"/>
    </font>
    <font>
      <b/>
      <sz val="16"/>
      <color theme="0"/>
      <name val="Calibri"/>
      <family val="2"/>
      <charset val="1"/>
    </font>
    <font>
      <sz val="10"/>
      <color rgb="FF000000"/>
      <name val="Arial Unicode MS"/>
      <charset val="1"/>
    </font>
    <font>
      <vertAlign val="superscript"/>
      <sz val="11"/>
      <color rgb="FF000000"/>
      <name val="Calibri"/>
      <family val="2"/>
      <charset val="1"/>
    </font>
    <font>
      <b/>
      <sz val="20"/>
      <color theme="0"/>
      <name val="Calibri"/>
      <family val="2"/>
      <charset val="1"/>
    </font>
    <font>
      <sz val="11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vertAlign val="superscript"/>
      <sz val="11"/>
      <color rgb="FF000000"/>
      <name val="Calibri"/>
      <family val="2"/>
      <charset val="1"/>
    </font>
    <font>
      <sz val="14"/>
      <name val="Calibri"/>
      <family val="2"/>
      <charset val="1"/>
    </font>
    <font>
      <sz val="11"/>
      <color rgb="FFC00000"/>
      <name val="Calibri"/>
      <family val="2"/>
      <charset val="1"/>
    </font>
    <font>
      <vertAlign val="subscript"/>
      <sz val="11"/>
      <color rgb="FF000000"/>
      <name val="Calibri"/>
      <family val="2"/>
      <charset val="1"/>
    </font>
    <font>
      <b/>
      <sz val="10"/>
      <color rgb="FF000000"/>
      <name val="Arial"/>
      <family val="2"/>
      <charset val="1"/>
    </font>
    <font>
      <sz val="10"/>
      <color rgb="FF000000"/>
      <name val="Arial1"/>
      <charset val="1"/>
    </font>
    <font>
      <sz val="11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theme="0"/>
        <bgColor rgb="FFE7E6E6"/>
      </patternFill>
    </fill>
    <fill>
      <patternFill patternType="solid">
        <fgColor theme="2" tint="-9.9978637043366805E-2"/>
        <bgColor rgb="FFD9D9D9"/>
      </patternFill>
    </fill>
    <fill>
      <patternFill patternType="solid">
        <fgColor rgb="FFE7E6E6"/>
        <bgColor rgb="FFD9D9D9"/>
      </patternFill>
    </fill>
  </fills>
  <borders count="15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/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auto="1"/>
      </bottom>
      <diagonal/>
    </border>
    <border>
      <left style="thin">
        <color theme="2"/>
      </left>
      <right style="thin">
        <color theme="2"/>
      </right>
      <top style="double">
        <color theme="1"/>
      </top>
      <bottom style="thin">
        <color theme="2"/>
      </bottom>
      <diagonal/>
    </border>
    <border>
      <left/>
      <right/>
      <top style="double">
        <color theme="1"/>
      </top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/>
      <right/>
      <top/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165" fontId="15" fillId="0" borderId="0" applyBorder="0" applyProtection="0"/>
    <xf numFmtId="0" fontId="15" fillId="2" borderId="0" applyBorder="0" applyProtection="0"/>
    <xf numFmtId="0" fontId="15" fillId="2" borderId="0" applyBorder="0" applyProtection="0"/>
  </cellStyleXfs>
  <cellXfs count="76">
    <xf numFmtId="0" fontId="0" fillId="0" borderId="0" xfId="0"/>
    <xf numFmtId="0" fontId="0" fillId="3" borderId="0" xfId="0" applyFill="1" applyAlignment="1">
      <alignment horizontal="left" vertical="center"/>
    </xf>
    <xf numFmtId="0" fontId="0" fillId="3" borderId="0" xfId="0" applyFill="1" applyAlignment="1">
      <alignment horizontal="center"/>
    </xf>
    <xf numFmtId="0" fontId="0" fillId="3" borderId="0" xfId="0" applyFill="1"/>
    <xf numFmtId="0" fontId="1" fillId="3" borderId="0" xfId="0" applyFont="1" applyFill="1"/>
    <xf numFmtId="0" fontId="2" fillId="4" borderId="1" xfId="0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center" vertical="center"/>
    </xf>
    <xf numFmtId="0" fontId="1" fillId="4" borderId="1" xfId="0" applyFont="1" applyFill="1" applyBorder="1"/>
    <xf numFmtId="0" fontId="1" fillId="4" borderId="0" xfId="0" applyFont="1" applyFill="1"/>
    <xf numFmtId="0" fontId="0" fillId="0" borderId="0" xfId="0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0" fillId="0" borderId="3" xfId="0" applyBorder="1" applyAlignment="1">
      <alignment horizontal="center" vertical="center"/>
    </xf>
    <xf numFmtId="0" fontId="1" fillId="0" borderId="0" xfId="0" applyFont="1" applyAlignment="1">
      <alignment vertical="center"/>
    </xf>
    <xf numFmtId="164" fontId="0" fillId="0" borderId="3" xfId="0" applyNumberForma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4" xfId="0" applyBorder="1" applyAlignment="1">
      <alignment horizontal="left" vertical="center"/>
    </xf>
    <xf numFmtId="49" fontId="0" fillId="0" borderId="5" xfId="0" applyNumberFormat="1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1" fillId="0" borderId="4" xfId="0" applyFont="1" applyBorder="1" applyAlignment="1">
      <alignment vertical="center"/>
    </xf>
    <xf numFmtId="0" fontId="0" fillId="3" borderId="0" xfId="0" applyFill="1" applyAlignment="1">
      <alignment horizontal="center" vertical="center"/>
    </xf>
    <xf numFmtId="0" fontId="6" fillId="4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/>
    </xf>
    <xf numFmtId="0" fontId="7" fillId="3" borderId="0" xfId="0" applyFont="1" applyFill="1"/>
    <xf numFmtId="0" fontId="8" fillId="4" borderId="0" xfId="0" applyFont="1" applyFill="1" applyAlignment="1">
      <alignment horizontal="center" vertical="center"/>
    </xf>
    <xf numFmtId="0" fontId="8" fillId="4" borderId="0" xfId="0" applyFont="1" applyFill="1" applyAlignment="1">
      <alignment horizontal="center" vertical="center" wrapText="1"/>
    </xf>
    <xf numFmtId="0" fontId="8" fillId="4" borderId="0" xfId="0" applyFont="1" applyFill="1" applyAlignment="1">
      <alignment vertical="center"/>
    </xf>
    <xf numFmtId="49" fontId="0" fillId="3" borderId="6" xfId="0" applyNumberFormat="1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/>
    <xf numFmtId="49" fontId="0" fillId="3" borderId="8" xfId="0" applyNumberFormat="1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/>
    <xf numFmtId="49" fontId="0" fillId="3" borderId="10" xfId="0" applyNumberFormat="1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3" borderId="10" xfId="0" applyFill="1" applyBorder="1" applyAlignment="1">
      <alignment horizontal="center" vertical="center"/>
    </xf>
    <xf numFmtId="0" fontId="0" fillId="3" borderId="10" xfId="0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/>
    </xf>
    <xf numFmtId="49" fontId="0" fillId="0" borderId="0" xfId="0" applyNumberFormat="1"/>
    <xf numFmtId="49" fontId="0" fillId="0" borderId="11" xfId="0" applyNumberFormat="1" applyBorder="1" applyAlignment="1">
      <alignment horizontal="center"/>
    </xf>
    <xf numFmtId="49" fontId="0" fillId="0" borderId="11" xfId="0" applyNumberFormat="1" applyBorder="1"/>
    <xf numFmtId="0" fontId="0" fillId="0" borderId="11" xfId="0" applyBorder="1" applyAlignment="1">
      <alignment horizontal="center"/>
    </xf>
    <xf numFmtId="0" fontId="0" fillId="0" borderId="11" xfId="0" applyBorder="1"/>
    <xf numFmtId="0" fontId="8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vertical="center"/>
    </xf>
    <xf numFmtId="49" fontId="0" fillId="0" borderId="0" xfId="0" applyNumberFormat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9" fontId="0" fillId="0" borderId="11" xfId="0" applyNumberFormat="1" applyBorder="1" applyAlignment="1">
      <alignment horizontal="center" vertical="center"/>
    </xf>
    <xf numFmtId="0" fontId="8" fillId="4" borderId="1" xfId="0" applyFont="1" applyFill="1" applyBorder="1" applyAlignment="1">
      <alignment vertical="center" wrapText="1"/>
    </xf>
    <xf numFmtId="0" fontId="10" fillId="4" borderId="0" xfId="0" applyFont="1" applyFill="1" applyAlignment="1">
      <alignment horizontal="left" vertical="center"/>
    </xf>
    <xf numFmtId="0" fontId="11" fillId="4" borderId="0" xfId="0" applyFont="1" applyFill="1" applyAlignment="1">
      <alignment horizontal="center" vertical="center" wrapText="1"/>
    </xf>
    <xf numFmtId="0" fontId="11" fillId="4" borderId="1" xfId="0" applyFont="1" applyFill="1" applyBorder="1" applyAlignment="1">
      <alignment vertical="center" wrapText="1"/>
    </xf>
    <xf numFmtId="0" fontId="15" fillId="0" borderId="0" xfId="1" applyNumberFormat="1" applyBorder="1" applyAlignment="1" applyProtection="1">
      <alignment horizontal="center" vertical="center"/>
    </xf>
    <xf numFmtId="0" fontId="0" fillId="0" borderId="11" xfId="0" applyBorder="1" applyAlignment="1">
      <alignment vertical="center"/>
    </xf>
    <xf numFmtId="0" fontId="15" fillId="0" borderId="11" xfId="1" applyNumberFormat="1" applyBorder="1" applyAlignment="1" applyProtection="1">
      <alignment horizontal="center" vertical="center"/>
    </xf>
    <xf numFmtId="0" fontId="15" fillId="3" borderId="0" xfId="1" applyNumberFormat="1" applyFill="1" applyBorder="1" applyAlignment="1" applyProtection="1">
      <alignment horizontal="center" vertical="center"/>
    </xf>
    <xf numFmtId="0" fontId="0" fillId="3" borderId="12" xfId="0" applyFill="1" applyBorder="1" applyAlignment="1">
      <alignment horizontal="center"/>
    </xf>
    <xf numFmtId="0" fontId="0" fillId="3" borderId="12" xfId="0" applyFill="1" applyBorder="1" applyAlignment="1">
      <alignment horizontal="center" vertical="center"/>
    </xf>
    <xf numFmtId="0" fontId="0" fillId="3" borderId="12" xfId="0" applyFill="1" applyBorder="1"/>
    <xf numFmtId="0" fontId="0" fillId="3" borderId="11" xfId="0" applyFill="1" applyBorder="1" applyAlignment="1">
      <alignment horizontal="center"/>
    </xf>
    <xf numFmtId="0" fontId="13" fillId="5" borderId="0" xfId="0" applyFont="1" applyFill="1" applyAlignment="1">
      <alignment vertical="center"/>
    </xf>
    <xf numFmtId="0" fontId="8" fillId="5" borderId="0" xfId="0" applyFont="1" applyFill="1" applyAlignment="1">
      <alignment vertical="center"/>
    </xf>
    <xf numFmtId="0" fontId="8" fillId="5" borderId="0" xfId="0" applyFont="1" applyFill="1" applyAlignment="1">
      <alignment horizontal="center" vertical="center"/>
    </xf>
    <xf numFmtId="0" fontId="8" fillId="5" borderId="0" xfId="0" applyFont="1" applyFill="1"/>
    <xf numFmtId="0" fontId="14" fillId="0" borderId="13" xfId="0" applyFont="1" applyBorder="1" applyAlignment="1">
      <alignment horizontal="left" vertical="center"/>
    </xf>
    <xf numFmtId="164" fontId="0" fillId="0" borderId="0" xfId="0" applyNumberFormat="1" applyAlignment="1">
      <alignment vertical="center"/>
    </xf>
    <xf numFmtId="22" fontId="0" fillId="0" borderId="0" xfId="0" applyNumberFormat="1" applyAlignment="1">
      <alignment vertical="center"/>
    </xf>
    <xf numFmtId="0" fontId="14" fillId="0" borderId="14" xfId="0" applyFont="1" applyBorder="1" applyAlignment="1">
      <alignment horizontal="left" vertical="center"/>
    </xf>
  </cellXfs>
  <cellStyles count="4">
    <cellStyle name="cf1" xfId="2" xr:uid="{00000000-0005-0000-0000-000006000000}"/>
    <cellStyle name="cf2" xfId="3" xr:uid="{00000000-0005-0000-0000-000007000000}"/>
    <cellStyle name="Milliers" xfId="1" builtinId="3"/>
    <cellStyle name="Normal" xfId="0" builtinId="0"/>
  </cellStyles>
  <dxfs count="25">
    <dxf>
      <font>
        <strike val="0"/>
      </font>
      <fill>
        <patternFill>
          <bgColor theme="1" tint="0.3498947111423078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FFFF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FF00"/>
      </font>
    </dxf>
    <dxf>
      <font>
        <strike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strike val="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C00000"/>
      </font>
    </dxf>
    <dxf>
      <fill>
        <patternFill>
          <bgColor rgb="FFFFFF00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C00000"/>
      <rgbColor rgb="FF00FF00"/>
      <rgbColor rgb="FF0000FF"/>
      <rgbColor rgb="FFFFFF00"/>
      <rgbColor rgb="FFFF33CC"/>
      <rgbColor rgb="FF00FFFF"/>
      <rgbColor rgb="FF800000"/>
      <rgbColor rgb="FF008000"/>
      <rgbColor rgb="FF000080"/>
      <rgbColor rgb="FF808000"/>
      <rgbColor rgb="FF800080"/>
      <rgbColor rgb="FF008080"/>
      <rgbColor rgb="FFD0CECE"/>
      <rgbColor rgb="FF7F7F7F"/>
      <rgbColor rgb="FF9999FF"/>
      <rgbColor rgb="FF993366"/>
      <rgbColor rgb="FFE7E6E6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2638440</xdr:colOff>
      <xdr:row>2</xdr:row>
      <xdr:rowOff>28440</xdr:rowOff>
    </xdr:from>
    <xdr:to>
      <xdr:col>7</xdr:col>
      <xdr:colOff>531000</xdr:colOff>
      <xdr:row>42</xdr:row>
      <xdr:rowOff>44640</xdr:rowOff>
    </xdr:to>
    <xdr:pic>
      <xdr:nvPicPr>
        <xdr:cNvPr id="2" name="Image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6957720" y="1171440"/>
          <a:ext cx="3805560" cy="7255080"/>
        </a:xfrm>
        <a:prstGeom prst="rect">
          <a:avLst/>
        </a:prstGeom>
        <a:ln w="0"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_STATIONS_1" displayName="_STATIONS_1" ref="A2:E41" totalsRowShown="0">
  <tableColumns count="5">
    <tableColumn id="1" xr3:uid="{00000000-0010-0000-0000-000001000000}" name="Adelboden"/>
    <tableColumn id="2" xr3:uid="{00000000-0010-0000-0000-000002000000}" name="I habitat collectif"/>
    <tableColumn id="3" xr3:uid="{00000000-0010-0000-0000-000003000000}" name="lourde"/>
    <tableColumn id="4" xr3:uid="{00000000-0010-0000-0000-000004000000}" name="S"/>
    <tableColumn id="5" xr3:uid="{00000000-0010-0000-0000-000005000000}" name="extérieur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F7F7F"/>
  </sheetPr>
  <dimension ref="A1:F10"/>
  <sheetViews>
    <sheetView tabSelected="1" zoomScale="115" zoomScaleNormal="115" workbookViewId="0">
      <pane ySplit="1" topLeftCell="A2" activePane="bottomLeft" state="frozen"/>
      <selection pane="bottomLeft" activeCell="B2" sqref="B2"/>
    </sheetView>
  </sheetViews>
  <sheetFormatPr baseColWidth="10" defaultColWidth="0" defaultRowHeight="14.4" zeroHeight="1"/>
  <cols>
    <col min="1" max="1" width="43" style="1" customWidth="1"/>
    <col min="2" max="2" width="40.5546875" style="2" customWidth="1"/>
    <col min="3" max="3" width="70.109375" style="3" customWidth="1"/>
    <col min="4" max="4" width="76" style="3" hidden="1" customWidth="1"/>
    <col min="5" max="5" width="11.44140625" style="3" hidden="1"/>
    <col min="6" max="6" width="15.109375" style="4" hidden="1" customWidth="1"/>
    <col min="7" max="16384" width="11.44140625" style="3" hidden="1"/>
  </cols>
  <sheetData>
    <row r="1" spans="1:6" s="8" customFormat="1" ht="57.75" customHeight="1">
      <c r="A1" s="5" t="str">
        <f>"Btbat " &amp; Version</f>
        <v>Btbat 2.1</v>
      </c>
      <c r="B1" s="6" t="s">
        <v>0</v>
      </c>
      <c r="C1" s="7"/>
      <c r="D1" s="8">
        <f t="array" ref="D1:D10">1</f>
        <v>1</v>
      </c>
    </row>
    <row r="2" spans="1:6" s="11" customFormat="1" ht="21.75" customHeight="1">
      <c r="A2" s="9" t="s">
        <v>1</v>
      </c>
      <c r="B2" s="10"/>
      <c r="D2" s="8">
        <v>1</v>
      </c>
      <c r="F2" s="12"/>
    </row>
    <row r="3" spans="1:6" s="11" customFormat="1" ht="21.75" customHeight="1">
      <c r="A3" s="9" t="s">
        <v>2</v>
      </c>
      <c r="B3" s="13"/>
      <c r="D3" s="8">
        <v>1</v>
      </c>
      <c r="F3" s="12"/>
    </row>
    <row r="4" spans="1:6" s="11" customFormat="1" ht="21.75" customHeight="1">
      <c r="A4" s="9" t="s">
        <v>3</v>
      </c>
      <c r="B4" s="13"/>
      <c r="D4" s="8">
        <v>1</v>
      </c>
      <c r="F4" s="14"/>
    </row>
    <row r="5" spans="1:6" s="11" customFormat="1" ht="21.75" customHeight="1">
      <c r="A5" s="9" t="s">
        <v>4</v>
      </c>
      <c r="B5" s="15"/>
      <c r="D5" s="8">
        <v>1</v>
      </c>
      <c r="F5" s="14"/>
    </row>
    <row r="6" spans="1:6" s="11" customFormat="1" ht="21.75" customHeight="1">
      <c r="A6" s="9" t="s">
        <v>5</v>
      </c>
      <c r="B6" s="13"/>
      <c r="D6" s="8">
        <v>1</v>
      </c>
      <c r="F6" s="14"/>
    </row>
    <row r="7" spans="1:6" s="11" customFormat="1" ht="21.75" customHeight="1">
      <c r="A7" s="9" t="s">
        <v>6</v>
      </c>
      <c r="B7" s="13"/>
      <c r="D7" s="8">
        <v>1</v>
      </c>
      <c r="F7" s="14"/>
    </row>
    <row r="8" spans="1:6" s="11" customFormat="1" ht="21.75" customHeight="1">
      <c r="A8" s="9" t="s">
        <v>7</v>
      </c>
      <c r="B8" s="13"/>
      <c r="C8" s="16" t="s">
        <v>8</v>
      </c>
      <c r="D8" s="8">
        <v>1</v>
      </c>
      <c r="F8" s="14"/>
    </row>
    <row r="9" spans="1:6" s="11" customFormat="1" ht="21.75" customHeight="1">
      <c r="A9" s="9" t="s">
        <v>9</v>
      </c>
      <c r="B9" s="13"/>
      <c r="C9" s="9"/>
      <c r="D9" s="8">
        <v>1</v>
      </c>
      <c r="F9" s="14"/>
    </row>
    <row r="10" spans="1:6" s="19" customFormat="1" ht="21.75" customHeight="1">
      <c r="A10" s="17" t="s">
        <v>10</v>
      </c>
      <c r="B10" s="18"/>
      <c r="D10" s="8">
        <v>1</v>
      </c>
      <c r="F10" s="20"/>
    </row>
  </sheetData>
  <conditionalFormatting sqref="B2:B10">
    <cfRule type="expression" dxfId="24" priority="2">
      <formula>ISBLANK($B2)</formula>
    </cfRule>
  </conditionalFormatting>
  <conditionalFormatting sqref="C8">
    <cfRule type="expression" dxfId="23" priority="3">
      <formula>AND(NOT(ISBLANK($B$8)),NOT($B$8="Justification"))</formula>
    </cfRule>
  </conditionalFormatting>
  <dataValidations count="5">
    <dataValidation type="decimal" operator="greaterThan" allowBlank="1" showInputMessage="1" showErrorMessage="1" sqref="B5" xr:uid="{00000000-0002-0000-0000-000000000000}">
      <formula1>0</formula1>
      <formula2>0</formula2>
    </dataValidation>
    <dataValidation type="list" allowBlank="1" showInputMessage="1" showErrorMessage="1" sqref="B6" xr:uid="{00000000-0002-0000-0000-000001000000}">
      <formula1>Stations</formula1>
      <formula2>0</formula2>
    </dataValidation>
    <dataValidation type="list" allowBlank="1" showInputMessage="1" showErrorMessage="1" sqref="B7" xr:uid="{00000000-0002-0000-0000-000002000000}">
      <formula1>Regulation</formula1>
      <formula2>0</formula2>
    </dataValidation>
    <dataValidation type="list" allowBlank="1" showInputMessage="1" showErrorMessage="1" sqref="B8" xr:uid="{00000000-0002-0000-0000-000003000000}">
      <formula1>Objectif</formula1>
      <formula2>0</formula2>
    </dataValidation>
    <dataValidation type="list" allowBlank="1" showInputMessage="1" showErrorMessage="1" sqref="B9" xr:uid="{00000000-0002-0000-0000-000004000000}">
      <formula1>But</formula1>
      <formula2>0</formula2>
    </dataValidation>
  </dataValidations>
  <pageMargins left="0.7" right="0.7" top="0.75" bottom="0.75" header="0.511811023622047" footer="0.511811023622047"/>
  <pageSetup paperSize="9" orientation="portrait" horizontalDpi="300" verticalDpi="30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00000000-0002-0000-0000-000005000000}">
          <x14:formula1>
            <xm:f>Variables_internes!$B$2:$B$13</xm:f>
          </x14:formula1>
          <x14:formula2>
            <xm:f>0</xm:f>
          </x14:formula2>
          <xm:sqref>B3</xm:sqref>
        </x14:dataValidation>
        <x14:dataValidation type="list" showInputMessage="1" showErrorMessage="1" xr:uid="{00000000-0002-0000-0000-000006000000}">
          <x14:formula1>
            <xm:f>Variables_internes!$C$2:$C$5</xm:f>
          </x14:formula1>
          <x14:formula2>
            <xm:f>0</xm:f>
          </x14:formula2>
          <xm:sqref>B4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AA53"/>
  <sheetViews>
    <sheetView zoomScale="115" zoomScaleNormal="115" workbookViewId="0">
      <pane ySplit="2" topLeftCell="A3" activePane="bottomLeft" state="frozen"/>
      <selection pane="bottomLeft" activeCell="A3" sqref="A3"/>
    </sheetView>
  </sheetViews>
  <sheetFormatPr baseColWidth="10" defaultColWidth="0" defaultRowHeight="14.4" zeroHeight="1"/>
  <cols>
    <col min="1" max="1" width="20.6640625" style="2" customWidth="1"/>
    <col min="2" max="2" width="12.6640625" style="2" customWidth="1"/>
    <col min="3" max="4" width="12.6640625" style="21" customWidth="1"/>
    <col min="5" max="5" width="64.6640625" style="21" customWidth="1"/>
    <col min="6" max="6" width="12.6640625" style="21" customWidth="1"/>
    <col min="7" max="7" width="12.6640625" style="2" customWidth="1"/>
    <col min="8" max="8" width="12.6640625" style="21" customWidth="1"/>
    <col min="9" max="26" width="10.109375" style="3" hidden="1" customWidth="1"/>
    <col min="27" max="27" width="10.109375" style="4" hidden="1" customWidth="1"/>
    <col min="28" max="16384" width="11.44140625" style="3" hidden="1"/>
  </cols>
  <sheetData>
    <row r="1" spans="1:27" s="8" customFormat="1" ht="57" customHeight="1">
      <c r="A1" s="22" t="s">
        <v>11</v>
      </c>
      <c r="B1" s="23"/>
      <c r="C1" s="24"/>
      <c r="D1" s="24"/>
      <c r="E1" s="24"/>
      <c r="F1" s="24"/>
      <c r="G1" s="25"/>
      <c r="H1" s="24"/>
      <c r="AA1" s="26">
        <f t="array" ref="AA1:AA52">1</f>
        <v>1</v>
      </c>
    </row>
    <row r="2" spans="1:27" s="29" customFormat="1" ht="30.6">
      <c r="A2" s="27" t="s">
        <v>12</v>
      </c>
      <c r="B2" s="27" t="s">
        <v>13</v>
      </c>
      <c r="C2" s="28" t="s">
        <v>14</v>
      </c>
      <c r="D2" s="28" t="s">
        <v>15</v>
      </c>
      <c r="E2" s="27" t="s">
        <v>16</v>
      </c>
      <c r="F2" s="28" t="s">
        <v>17</v>
      </c>
      <c r="G2" s="28" t="s">
        <v>18</v>
      </c>
      <c r="H2" s="28" t="s">
        <v>19</v>
      </c>
      <c r="AA2" s="26">
        <v>1</v>
      </c>
    </row>
    <row r="3" spans="1:27" s="33" customFormat="1">
      <c r="A3" s="30"/>
      <c r="B3" s="31"/>
      <c r="C3" s="32"/>
      <c r="D3" s="32"/>
      <c r="E3" s="32"/>
      <c r="F3" s="32"/>
      <c r="G3" s="31"/>
      <c r="H3" s="32"/>
      <c r="AA3" s="26">
        <v>1</v>
      </c>
    </row>
    <row r="4" spans="1:27">
      <c r="A4" s="34"/>
      <c r="B4" s="35"/>
      <c r="C4" s="36"/>
      <c r="D4" s="36"/>
      <c r="E4" s="36"/>
      <c r="F4" s="36"/>
      <c r="G4" s="35"/>
      <c r="H4" s="36"/>
      <c r="AA4" s="26">
        <v>1</v>
      </c>
    </row>
    <row r="5" spans="1:27">
      <c r="A5" s="34"/>
      <c r="B5" s="35"/>
      <c r="C5" s="36"/>
      <c r="D5" s="36"/>
      <c r="E5" s="36"/>
      <c r="F5" s="36"/>
      <c r="G5" s="35"/>
      <c r="H5" s="36"/>
      <c r="AA5" s="26">
        <v>1</v>
      </c>
    </row>
    <row r="6" spans="1:27">
      <c r="A6" s="34"/>
      <c r="B6" s="35"/>
      <c r="C6" s="36"/>
      <c r="D6" s="36"/>
      <c r="E6" s="36"/>
      <c r="F6" s="36"/>
      <c r="G6" s="35"/>
      <c r="H6" s="36"/>
      <c r="AA6" s="26">
        <v>1</v>
      </c>
    </row>
    <row r="7" spans="1:27">
      <c r="A7" s="34"/>
      <c r="B7" s="35"/>
      <c r="C7" s="36"/>
      <c r="D7" s="36"/>
      <c r="E7" s="36"/>
      <c r="F7" s="36"/>
      <c r="G7" s="35"/>
      <c r="H7" s="36"/>
      <c r="AA7" s="26">
        <v>1</v>
      </c>
    </row>
    <row r="8" spans="1:27">
      <c r="A8" s="34"/>
      <c r="B8" s="35"/>
      <c r="C8" s="36"/>
      <c r="D8" s="36"/>
      <c r="E8" s="36"/>
      <c r="F8" s="36"/>
      <c r="G8" s="35"/>
      <c r="H8" s="36"/>
      <c r="AA8" s="26">
        <v>1</v>
      </c>
    </row>
    <row r="9" spans="1:27">
      <c r="A9" s="34"/>
      <c r="B9" s="35"/>
      <c r="C9" s="36"/>
      <c r="D9" s="36"/>
      <c r="E9" s="36"/>
      <c r="F9" s="36"/>
      <c r="G9" s="35"/>
      <c r="H9" s="36"/>
      <c r="AA9" s="26">
        <v>1</v>
      </c>
    </row>
    <row r="10" spans="1:27">
      <c r="A10" s="34"/>
      <c r="B10" s="35"/>
      <c r="C10" s="36"/>
      <c r="D10" s="36"/>
      <c r="E10" s="36"/>
      <c r="F10" s="36"/>
      <c r="G10" s="35"/>
      <c r="H10" s="36"/>
      <c r="AA10" s="26">
        <v>1</v>
      </c>
    </row>
    <row r="11" spans="1:27">
      <c r="A11" s="34"/>
      <c r="B11" s="35"/>
      <c r="C11" s="36"/>
      <c r="D11" s="36"/>
      <c r="E11" s="36"/>
      <c r="F11" s="36"/>
      <c r="G11" s="35"/>
      <c r="H11" s="36"/>
      <c r="AA11" s="26">
        <v>1</v>
      </c>
    </row>
    <row r="12" spans="1:27">
      <c r="A12" s="34"/>
      <c r="B12" s="35"/>
      <c r="C12" s="36"/>
      <c r="D12" s="36"/>
      <c r="E12" s="36"/>
      <c r="F12" s="36"/>
      <c r="G12" s="35"/>
      <c r="H12" s="36"/>
      <c r="AA12" s="26">
        <v>1</v>
      </c>
    </row>
    <row r="13" spans="1:27">
      <c r="A13" s="34"/>
      <c r="B13" s="35"/>
      <c r="C13" s="36"/>
      <c r="D13" s="36"/>
      <c r="E13" s="36"/>
      <c r="F13" s="36"/>
      <c r="G13" s="35"/>
      <c r="H13" s="36"/>
      <c r="AA13" s="26">
        <v>1</v>
      </c>
    </row>
    <row r="14" spans="1:27">
      <c r="A14" s="34"/>
      <c r="B14" s="35"/>
      <c r="C14" s="36"/>
      <c r="D14" s="36"/>
      <c r="E14" s="36"/>
      <c r="F14" s="36"/>
      <c r="G14" s="35"/>
      <c r="H14" s="36"/>
      <c r="AA14" s="26">
        <v>1</v>
      </c>
    </row>
    <row r="15" spans="1:27">
      <c r="A15" s="34"/>
      <c r="B15" s="35"/>
      <c r="C15" s="36"/>
      <c r="D15" s="36"/>
      <c r="E15" s="36"/>
      <c r="F15" s="36"/>
      <c r="G15" s="35"/>
      <c r="H15" s="36"/>
      <c r="AA15" s="26">
        <v>1</v>
      </c>
    </row>
    <row r="16" spans="1:27">
      <c r="A16" s="34"/>
      <c r="B16" s="35"/>
      <c r="C16" s="36"/>
      <c r="D16" s="36"/>
      <c r="E16" s="36"/>
      <c r="F16" s="36"/>
      <c r="G16" s="35"/>
      <c r="H16" s="36"/>
      <c r="AA16" s="26">
        <v>1</v>
      </c>
    </row>
    <row r="17" spans="1:27">
      <c r="A17" s="34"/>
      <c r="B17" s="35"/>
      <c r="C17" s="36"/>
      <c r="D17" s="36"/>
      <c r="E17" s="36"/>
      <c r="F17" s="36"/>
      <c r="G17" s="35"/>
      <c r="H17" s="36"/>
      <c r="AA17" s="26">
        <v>1</v>
      </c>
    </row>
    <row r="18" spans="1:27">
      <c r="A18" s="34"/>
      <c r="B18" s="35"/>
      <c r="C18" s="36"/>
      <c r="D18" s="36"/>
      <c r="E18" s="36"/>
      <c r="F18" s="36"/>
      <c r="G18" s="35"/>
      <c r="H18" s="36"/>
      <c r="AA18" s="26">
        <v>1</v>
      </c>
    </row>
    <row r="19" spans="1:27">
      <c r="A19" s="34"/>
      <c r="B19" s="35"/>
      <c r="C19" s="36"/>
      <c r="D19" s="36"/>
      <c r="E19" s="36"/>
      <c r="F19" s="36"/>
      <c r="G19" s="35"/>
      <c r="H19" s="36"/>
      <c r="AA19" s="26">
        <v>1</v>
      </c>
    </row>
    <row r="20" spans="1:27">
      <c r="A20" s="34"/>
      <c r="B20" s="35"/>
      <c r="C20" s="36"/>
      <c r="D20" s="36"/>
      <c r="E20" s="36"/>
      <c r="F20" s="36"/>
      <c r="G20" s="35"/>
      <c r="H20" s="36"/>
      <c r="AA20" s="26">
        <v>1</v>
      </c>
    </row>
    <row r="21" spans="1:27">
      <c r="A21" s="34"/>
      <c r="B21" s="35"/>
      <c r="C21" s="36"/>
      <c r="D21" s="36"/>
      <c r="E21" s="36"/>
      <c r="F21" s="36"/>
      <c r="G21" s="35"/>
      <c r="H21" s="36"/>
      <c r="AA21" s="26">
        <v>1</v>
      </c>
    </row>
    <row r="22" spans="1:27">
      <c r="A22" s="34"/>
      <c r="B22" s="35"/>
      <c r="C22" s="36"/>
      <c r="D22" s="36"/>
      <c r="E22" s="36"/>
      <c r="F22" s="36"/>
      <c r="G22" s="35"/>
      <c r="H22" s="36"/>
      <c r="AA22" s="26">
        <v>1</v>
      </c>
    </row>
    <row r="23" spans="1:27">
      <c r="A23" s="34"/>
      <c r="B23" s="35"/>
      <c r="C23" s="36"/>
      <c r="D23" s="36"/>
      <c r="E23" s="36"/>
      <c r="F23" s="36"/>
      <c r="G23" s="35"/>
      <c r="H23" s="36"/>
      <c r="AA23" s="26">
        <v>1</v>
      </c>
    </row>
    <row r="24" spans="1:27">
      <c r="A24" s="34"/>
      <c r="B24" s="35"/>
      <c r="C24" s="36"/>
      <c r="D24" s="36"/>
      <c r="E24" s="36"/>
      <c r="F24" s="36"/>
      <c r="G24" s="35"/>
      <c r="H24" s="36"/>
      <c r="AA24" s="26">
        <v>1</v>
      </c>
    </row>
    <row r="25" spans="1:27">
      <c r="A25" s="34"/>
      <c r="B25" s="35"/>
      <c r="C25" s="36"/>
      <c r="D25" s="36"/>
      <c r="E25" s="36"/>
      <c r="F25" s="36"/>
      <c r="G25" s="35"/>
      <c r="H25" s="36"/>
      <c r="AA25" s="26">
        <v>1</v>
      </c>
    </row>
    <row r="26" spans="1:27">
      <c r="A26" s="34"/>
      <c r="B26" s="35"/>
      <c r="C26" s="36"/>
      <c r="D26" s="36"/>
      <c r="E26" s="36"/>
      <c r="F26" s="36"/>
      <c r="G26" s="35"/>
      <c r="H26" s="36"/>
      <c r="AA26" s="26">
        <v>1</v>
      </c>
    </row>
    <row r="27" spans="1:27">
      <c r="A27" s="34"/>
      <c r="B27" s="35"/>
      <c r="C27" s="36"/>
      <c r="D27" s="36"/>
      <c r="E27" s="36"/>
      <c r="F27" s="36"/>
      <c r="G27" s="35"/>
      <c r="H27" s="36"/>
      <c r="AA27" s="26">
        <v>1</v>
      </c>
    </row>
    <row r="28" spans="1:27">
      <c r="A28" s="34"/>
      <c r="B28" s="35"/>
      <c r="C28" s="36"/>
      <c r="D28" s="36"/>
      <c r="E28" s="36"/>
      <c r="F28" s="36"/>
      <c r="G28" s="35"/>
      <c r="H28" s="36"/>
      <c r="AA28" s="26">
        <v>1</v>
      </c>
    </row>
    <row r="29" spans="1:27">
      <c r="A29" s="34"/>
      <c r="B29" s="35"/>
      <c r="C29" s="36"/>
      <c r="D29" s="36"/>
      <c r="E29" s="36"/>
      <c r="F29" s="36"/>
      <c r="G29" s="35"/>
      <c r="H29" s="36"/>
      <c r="AA29" s="26">
        <v>1</v>
      </c>
    </row>
    <row r="30" spans="1:27">
      <c r="A30" s="34"/>
      <c r="B30" s="35"/>
      <c r="C30" s="36"/>
      <c r="D30" s="36"/>
      <c r="E30" s="36"/>
      <c r="F30" s="36"/>
      <c r="G30" s="35"/>
      <c r="H30" s="36"/>
      <c r="AA30" s="26">
        <v>1</v>
      </c>
    </row>
    <row r="31" spans="1:27">
      <c r="A31" s="34"/>
      <c r="B31" s="35"/>
      <c r="C31" s="36"/>
      <c r="D31" s="36"/>
      <c r="E31" s="36"/>
      <c r="F31" s="36"/>
      <c r="G31" s="35"/>
      <c r="H31" s="36"/>
      <c r="AA31" s="26">
        <v>1</v>
      </c>
    </row>
    <row r="32" spans="1:27">
      <c r="A32" s="34"/>
      <c r="B32" s="35"/>
      <c r="C32" s="36"/>
      <c r="D32" s="36"/>
      <c r="E32" s="36"/>
      <c r="F32" s="36"/>
      <c r="G32" s="35"/>
      <c r="H32" s="36"/>
      <c r="AA32" s="26">
        <v>1</v>
      </c>
    </row>
    <row r="33" spans="1:27">
      <c r="A33" s="34"/>
      <c r="B33" s="35"/>
      <c r="C33" s="36"/>
      <c r="D33" s="36"/>
      <c r="E33" s="36"/>
      <c r="F33" s="36"/>
      <c r="G33" s="35"/>
      <c r="H33" s="36"/>
      <c r="AA33" s="26">
        <v>1</v>
      </c>
    </row>
    <row r="34" spans="1:27">
      <c r="A34" s="34"/>
      <c r="B34" s="35"/>
      <c r="C34" s="36"/>
      <c r="D34" s="36"/>
      <c r="E34" s="36"/>
      <c r="F34" s="36"/>
      <c r="G34" s="35"/>
      <c r="H34" s="36"/>
      <c r="AA34" s="26">
        <v>1</v>
      </c>
    </row>
    <row r="35" spans="1:27">
      <c r="A35" s="34"/>
      <c r="B35" s="35"/>
      <c r="C35" s="36"/>
      <c r="D35" s="36"/>
      <c r="E35" s="36"/>
      <c r="F35" s="36"/>
      <c r="G35" s="35"/>
      <c r="H35" s="36"/>
      <c r="AA35" s="26">
        <v>1</v>
      </c>
    </row>
    <row r="36" spans="1:27">
      <c r="A36" s="34"/>
      <c r="B36" s="35"/>
      <c r="C36" s="36"/>
      <c r="D36" s="36"/>
      <c r="E36" s="36"/>
      <c r="F36" s="36"/>
      <c r="G36" s="35"/>
      <c r="H36" s="36"/>
      <c r="AA36" s="26">
        <v>1</v>
      </c>
    </row>
    <row r="37" spans="1:27">
      <c r="A37" s="34"/>
      <c r="B37" s="35"/>
      <c r="C37" s="36"/>
      <c r="D37" s="36"/>
      <c r="E37" s="36"/>
      <c r="F37" s="36"/>
      <c r="G37" s="35"/>
      <c r="H37" s="36"/>
      <c r="AA37" s="26">
        <v>1</v>
      </c>
    </row>
    <row r="38" spans="1:27">
      <c r="A38" s="34"/>
      <c r="B38" s="35"/>
      <c r="C38" s="36"/>
      <c r="D38" s="36"/>
      <c r="E38" s="36"/>
      <c r="F38" s="36"/>
      <c r="G38" s="35"/>
      <c r="H38" s="36"/>
      <c r="AA38" s="26">
        <v>1</v>
      </c>
    </row>
    <row r="39" spans="1:27">
      <c r="A39" s="34"/>
      <c r="B39" s="35"/>
      <c r="C39" s="36"/>
      <c r="D39" s="36"/>
      <c r="E39" s="36"/>
      <c r="F39" s="36"/>
      <c r="G39" s="35"/>
      <c r="H39" s="36"/>
      <c r="AA39" s="26">
        <v>1</v>
      </c>
    </row>
    <row r="40" spans="1:27">
      <c r="A40" s="34"/>
      <c r="B40" s="35"/>
      <c r="C40" s="36"/>
      <c r="D40" s="36"/>
      <c r="E40" s="36"/>
      <c r="F40" s="36"/>
      <c r="G40" s="35"/>
      <c r="H40" s="36"/>
      <c r="AA40" s="26">
        <v>1</v>
      </c>
    </row>
    <row r="41" spans="1:27">
      <c r="A41" s="34"/>
      <c r="B41" s="35"/>
      <c r="C41" s="36"/>
      <c r="D41" s="36"/>
      <c r="E41" s="36"/>
      <c r="F41" s="36"/>
      <c r="G41" s="35"/>
      <c r="H41" s="36"/>
      <c r="AA41" s="26">
        <v>1</v>
      </c>
    </row>
    <row r="42" spans="1:27">
      <c r="A42" s="34"/>
      <c r="B42" s="35"/>
      <c r="C42" s="36"/>
      <c r="D42" s="36"/>
      <c r="E42" s="36"/>
      <c r="F42" s="36"/>
      <c r="G42" s="35"/>
      <c r="H42" s="36"/>
      <c r="AA42" s="26">
        <v>1</v>
      </c>
    </row>
    <row r="43" spans="1:27">
      <c r="A43" s="34"/>
      <c r="B43" s="35"/>
      <c r="C43" s="36"/>
      <c r="D43" s="36"/>
      <c r="E43" s="36"/>
      <c r="F43" s="36"/>
      <c r="G43" s="35"/>
      <c r="H43" s="36"/>
      <c r="AA43" s="26">
        <v>1</v>
      </c>
    </row>
    <row r="44" spans="1:27">
      <c r="A44" s="34"/>
      <c r="B44" s="35"/>
      <c r="C44" s="36"/>
      <c r="D44" s="36"/>
      <c r="E44" s="36"/>
      <c r="F44" s="36"/>
      <c r="G44" s="35"/>
      <c r="H44" s="36"/>
      <c r="AA44" s="26">
        <v>1</v>
      </c>
    </row>
    <row r="45" spans="1:27">
      <c r="A45" s="34"/>
      <c r="B45" s="35"/>
      <c r="C45" s="36"/>
      <c r="D45" s="36"/>
      <c r="E45" s="36"/>
      <c r="F45" s="36"/>
      <c r="G45" s="35"/>
      <c r="H45" s="36"/>
      <c r="AA45" s="26">
        <v>1</v>
      </c>
    </row>
    <row r="46" spans="1:27">
      <c r="A46" s="34"/>
      <c r="B46" s="35"/>
      <c r="C46" s="36"/>
      <c r="D46" s="36"/>
      <c r="E46" s="36"/>
      <c r="F46" s="36"/>
      <c r="G46" s="35"/>
      <c r="H46" s="36"/>
      <c r="AA46" s="26">
        <v>1</v>
      </c>
    </row>
    <row r="47" spans="1:27">
      <c r="A47" s="34"/>
      <c r="B47" s="35"/>
      <c r="C47" s="36"/>
      <c r="D47" s="36"/>
      <c r="E47" s="36"/>
      <c r="F47" s="36"/>
      <c r="G47" s="35"/>
      <c r="H47" s="36"/>
      <c r="AA47" s="26">
        <v>1</v>
      </c>
    </row>
    <row r="48" spans="1:27">
      <c r="A48" s="34"/>
      <c r="B48" s="35"/>
      <c r="C48" s="36"/>
      <c r="D48" s="36"/>
      <c r="E48" s="36"/>
      <c r="F48" s="36"/>
      <c r="G48" s="35"/>
      <c r="H48" s="36"/>
      <c r="AA48" s="26">
        <v>1</v>
      </c>
    </row>
    <row r="49" spans="1:27">
      <c r="A49" s="34"/>
      <c r="B49" s="35"/>
      <c r="C49" s="36"/>
      <c r="D49" s="36"/>
      <c r="E49" s="36"/>
      <c r="F49" s="36"/>
      <c r="G49" s="35"/>
      <c r="H49" s="36"/>
      <c r="AA49" s="26">
        <v>1</v>
      </c>
    </row>
    <row r="50" spans="1:27">
      <c r="A50" s="34"/>
      <c r="B50" s="35"/>
      <c r="C50" s="36"/>
      <c r="D50" s="36"/>
      <c r="E50" s="36"/>
      <c r="F50" s="36"/>
      <c r="G50" s="35"/>
      <c r="H50" s="36"/>
      <c r="AA50" s="26">
        <v>1</v>
      </c>
    </row>
    <row r="51" spans="1:27" s="37" customFormat="1">
      <c r="A51" s="34"/>
      <c r="B51" s="35"/>
      <c r="C51" s="36"/>
      <c r="D51" s="36"/>
      <c r="E51" s="36"/>
      <c r="F51" s="36"/>
      <c r="G51" s="35"/>
      <c r="H51" s="36"/>
      <c r="AA51" s="26">
        <v>1</v>
      </c>
    </row>
    <row r="52" spans="1:27" s="41" customFormat="1">
      <c r="A52" s="38"/>
      <c r="B52" s="39"/>
      <c r="C52" s="40"/>
      <c r="D52" s="40"/>
      <c r="E52" s="40"/>
      <c r="F52" s="40"/>
      <c r="G52" s="39"/>
      <c r="H52" s="40"/>
      <c r="AA52" s="26">
        <v>1</v>
      </c>
    </row>
    <row r="53" spans="1:27" customFormat="1" hidden="1">
      <c r="A53" s="42"/>
      <c r="B53" s="42"/>
      <c r="C53" s="43"/>
      <c r="D53" s="43"/>
      <c r="E53" s="43"/>
      <c r="F53" s="43"/>
      <c r="G53" s="42"/>
      <c r="H53" s="43"/>
      <c r="AA53" s="4"/>
    </row>
  </sheetData>
  <conditionalFormatting sqref="B3:E52">
    <cfRule type="expression" dxfId="22" priority="5">
      <formula>AND(NOT(ISBLANK($A3)),ISBLANK(B3))</formula>
    </cfRule>
  </conditionalFormatting>
  <conditionalFormatting sqref="F3:F52">
    <cfRule type="expression" dxfId="21" priority="4">
      <formula>AND(AND(NOT(ISBLANK($A3)),$E3="terrain"),ISBLANK($F3))</formula>
    </cfRule>
  </conditionalFormatting>
  <conditionalFormatting sqref="G3:G52">
    <cfRule type="expression" dxfId="20" priority="3">
      <formula>AND(AND(NOT(ISBLANK($A3)),$E3="local chauffé"),ISBLANK($G3))</formula>
    </cfRule>
  </conditionalFormatting>
  <conditionalFormatting sqref="H3:H52">
    <cfRule type="expression" dxfId="19" priority="2">
      <formula>AND(NOT(ISBLANK($A3)),ISBLANK(H3))</formula>
    </cfRule>
  </conditionalFormatting>
  <dataValidations count="2">
    <dataValidation type="decimal" operator="greaterThan" allowBlank="1" showInputMessage="1" showErrorMessage="1" sqref="C3:D52 F3:F52" xr:uid="{00000000-0002-0000-0100-000000000000}">
      <formula1>0</formula1>
      <formula2>0</formula2>
    </dataValidation>
    <dataValidation type="decimal" allowBlank="1" showInputMessage="1" showErrorMessage="1" sqref="G3:G52" xr:uid="{00000000-0002-0000-0100-000001000000}">
      <formula1>-20</formula1>
      <formula2>100</formula2>
    </dataValidation>
  </dataValidations>
  <pageMargins left="0.7" right="0.7" top="0.75" bottom="0.75" header="0.511811023622047" footer="0.511811023622047"/>
  <pageSetup paperSize="9" orientation="portrait" horizontalDpi="300" verticalDpi="300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100-000002000000}">
          <x14:formula1>
            <xm:f>Variables_internes!$H$2:$H$3</xm:f>
          </x14:formula1>
          <x14:formula2>
            <xm:f>0</xm:f>
          </x14:formula2>
          <xm:sqref>H3:H52</xm:sqref>
        </x14:dataValidation>
        <x14:dataValidation type="list" showInputMessage="1" showErrorMessage="1" xr:uid="{00000000-0002-0000-0100-000003000000}">
          <x14:formula1>
            <xm:f>Variables_internes!$D$2:$D$18</xm:f>
          </x14:formula1>
          <x14:formula2>
            <xm:f>0</xm:f>
          </x14:formula2>
          <xm:sqref>B3:B52</xm:sqref>
        </x14:dataValidation>
        <x14:dataValidation type="list" allowBlank="1" showInputMessage="1" showErrorMessage="1" xr:uid="{00000000-0002-0000-0100-000004000000}">
          <x14:formula1>
            <xm:f>Variables_internes!$E$2:$E$14</xm:f>
          </x14:formula1>
          <x14:formula2>
            <xm:f>0</xm:f>
          </x14:formula2>
          <xm:sqref>E3:E52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4472C4"/>
  </sheetPr>
  <dimension ref="A1:AA53"/>
  <sheetViews>
    <sheetView zoomScale="115" zoomScaleNormal="115" workbookViewId="0">
      <pane ySplit="2" topLeftCell="A3" activePane="bottomLeft" state="frozen"/>
      <selection pane="bottomLeft" activeCell="A3" sqref="A3"/>
    </sheetView>
  </sheetViews>
  <sheetFormatPr baseColWidth="10" defaultColWidth="0" defaultRowHeight="14.4" zeroHeight="1"/>
  <cols>
    <col min="1" max="1" width="20.6640625" style="2" customWidth="1"/>
    <col min="2" max="2" width="20.6640625" style="3" customWidth="1"/>
    <col min="3" max="3" width="12.6640625" style="2" customWidth="1"/>
    <col min="4" max="4" width="39.5546875" style="2" customWidth="1"/>
    <col min="5" max="8" width="11.44140625" style="3" customWidth="1"/>
    <col min="9" max="16384" width="11.44140625" style="3" hidden="1"/>
  </cols>
  <sheetData>
    <row r="1" spans="1:27" s="8" customFormat="1" ht="57" customHeight="1">
      <c r="A1" s="22" t="s">
        <v>20</v>
      </c>
      <c r="B1" s="23"/>
      <c r="C1" s="25"/>
      <c r="D1" s="25"/>
      <c r="E1" s="24"/>
      <c r="F1" s="25"/>
      <c r="AA1" s="8">
        <f t="array" ref="AA1:AA52">1</f>
        <v>1</v>
      </c>
    </row>
    <row r="2" spans="1:27" s="44" customFormat="1" ht="33" customHeight="1">
      <c r="A2" s="44" t="s">
        <v>12</v>
      </c>
      <c r="B2" s="44" t="s">
        <v>21</v>
      </c>
      <c r="C2" s="44" t="s">
        <v>22</v>
      </c>
      <c r="D2" s="44" t="s">
        <v>23</v>
      </c>
      <c r="AA2" s="8">
        <v>1</v>
      </c>
    </row>
    <row r="3" spans="1:27" customFormat="1">
      <c r="A3" s="45"/>
      <c r="B3" s="46"/>
      <c r="C3" s="42"/>
      <c r="D3" s="45"/>
      <c r="AA3" s="8">
        <v>1</v>
      </c>
    </row>
    <row r="4" spans="1:27" customFormat="1">
      <c r="A4" s="45"/>
      <c r="B4" s="46"/>
      <c r="C4" s="42"/>
      <c r="D4" s="45"/>
      <c r="AA4" s="8">
        <v>1</v>
      </c>
    </row>
    <row r="5" spans="1:27" customFormat="1">
      <c r="A5" s="45"/>
      <c r="B5" s="46"/>
      <c r="C5" s="42"/>
      <c r="D5" s="45"/>
      <c r="AA5" s="8">
        <v>1</v>
      </c>
    </row>
    <row r="6" spans="1:27" customFormat="1">
      <c r="A6" s="45"/>
      <c r="B6" s="46"/>
      <c r="C6" s="42"/>
      <c r="D6" s="45"/>
      <c r="AA6" s="8">
        <v>1</v>
      </c>
    </row>
    <row r="7" spans="1:27" customFormat="1">
      <c r="A7" s="45"/>
      <c r="B7" s="46"/>
      <c r="C7" s="42"/>
      <c r="D7" s="45"/>
      <c r="AA7" s="8">
        <v>1</v>
      </c>
    </row>
    <row r="8" spans="1:27" customFormat="1">
      <c r="A8" s="45"/>
      <c r="B8" s="46"/>
      <c r="C8" s="42"/>
      <c r="D8" s="45"/>
      <c r="AA8" s="8">
        <v>1</v>
      </c>
    </row>
    <row r="9" spans="1:27" customFormat="1">
      <c r="A9" s="45"/>
      <c r="B9" s="46"/>
      <c r="C9" s="42"/>
      <c r="D9" s="45"/>
      <c r="AA9" s="8">
        <v>1</v>
      </c>
    </row>
    <row r="10" spans="1:27" customFormat="1">
      <c r="A10" s="45"/>
      <c r="B10" s="46"/>
      <c r="C10" s="42"/>
      <c r="D10" s="45"/>
      <c r="AA10" s="8">
        <v>1</v>
      </c>
    </row>
    <row r="11" spans="1:27" customFormat="1">
      <c r="A11" s="45"/>
      <c r="B11" s="46"/>
      <c r="C11" s="42"/>
      <c r="D11" s="45"/>
      <c r="AA11" s="8">
        <v>1</v>
      </c>
    </row>
    <row r="12" spans="1:27" customFormat="1">
      <c r="A12" s="45"/>
      <c r="B12" s="46"/>
      <c r="C12" s="42"/>
      <c r="D12" s="45"/>
      <c r="AA12" s="8">
        <v>1</v>
      </c>
    </row>
    <row r="13" spans="1:27" customFormat="1">
      <c r="A13" s="45"/>
      <c r="B13" s="46"/>
      <c r="C13" s="42"/>
      <c r="D13" s="45"/>
      <c r="AA13" s="8">
        <v>1</v>
      </c>
    </row>
    <row r="14" spans="1:27" customFormat="1">
      <c r="A14" s="45"/>
      <c r="B14" s="46"/>
      <c r="C14" s="42"/>
      <c r="D14" s="45"/>
      <c r="AA14" s="8">
        <v>1</v>
      </c>
    </row>
    <row r="15" spans="1:27" customFormat="1">
      <c r="A15" s="45"/>
      <c r="B15" s="46"/>
      <c r="C15" s="42"/>
      <c r="D15" s="45"/>
      <c r="AA15" s="8">
        <v>1</v>
      </c>
    </row>
    <row r="16" spans="1:27" customFormat="1">
      <c r="A16" s="45"/>
      <c r="B16" s="46"/>
      <c r="C16" s="42"/>
      <c r="D16" s="45"/>
      <c r="AA16" s="8">
        <v>1</v>
      </c>
    </row>
    <row r="17" spans="1:27" customFormat="1">
      <c r="A17" s="45"/>
      <c r="B17" s="46"/>
      <c r="C17" s="42"/>
      <c r="D17" s="45"/>
      <c r="AA17" s="8">
        <v>1</v>
      </c>
    </row>
    <row r="18" spans="1:27" customFormat="1">
      <c r="A18" s="45"/>
      <c r="B18" s="46"/>
      <c r="C18" s="42"/>
      <c r="D18" s="45"/>
      <c r="AA18" s="8">
        <v>1</v>
      </c>
    </row>
    <row r="19" spans="1:27" customFormat="1">
      <c r="A19" s="45"/>
      <c r="B19" s="46"/>
      <c r="C19" s="42"/>
      <c r="D19" s="45"/>
      <c r="AA19" s="8">
        <v>1</v>
      </c>
    </row>
    <row r="20" spans="1:27" customFormat="1">
      <c r="A20" s="45"/>
      <c r="B20" s="46"/>
      <c r="C20" s="42"/>
      <c r="D20" s="45"/>
      <c r="AA20" s="8">
        <v>1</v>
      </c>
    </row>
    <row r="21" spans="1:27" customFormat="1">
      <c r="A21" s="45"/>
      <c r="B21" s="46"/>
      <c r="C21" s="42"/>
      <c r="D21" s="45"/>
      <c r="AA21" s="8">
        <v>1</v>
      </c>
    </row>
    <row r="22" spans="1:27" customFormat="1">
      <c r="A22" s="45"/>
      <c r="B22" s="46"/>
      <c r="C22" s="42"/>
      <c r="D22" s="45"/>
      <c r="AA22" s="8">
        <v>1</v>
      </c>
    </row>
    <row r="23" spans="1:27" customFormat="1">
      <c r="A23" s="45"/>
      <c r="B23" s="46"/>
      <c r="C23" s="42"/>
      <c r="D23" s="45"/>
      <c r="AA23" s="8">
        <v>1</v>
      </c>
    </row>
    <row r="24" spans="1:27" customFormat="1">
      <c r="A24" s="45"/>
      <c r="B24" s="46"/>
      <c r="C24" s="42"/>
      <c r="D24" s="45"/>
      <c r="AA24" s="8">
        <v>1</v>
      </c>
    </row>
    <row r="25" spans="1:27" customFormat="1">
      <c r="A25" s="45"/>
      <c r="B25" s="46"/>
      <c r="C25" s="42"/>
      <c r="D25" s="45"/>
      <c r="AA25" s="8">
        <v>1</v>
      </c>
    </row>
    <row r="26" spans="1:27" customFormat="1">
      <c r="A26" s="45"/>
      <c r="B26" s="46"/>
      <c r="C26" s="42"/>
      <c r="D26" s="45"/>
      <c r="AA26" s="8">
        <v>1</v>
      </c>
    </row>
    <row r="27" spans="1:27" customFormat="1">
      <c r="A27" s="45"/>
      <c r="B27" s="46"/>
      <c r="C27" s="42"/>
      <c r="D27" s="45"/>
      <c r="AA27" s="8">
        <v>1</v>
      </c>
    </row>
    <row r="28" spans="1:27" customFormat="1">
      <c r="A28" s="45"/>
      <c r="B28" s="46"/>
      <c r="C28" s="42"/>
      <c r="D28" s="45"/>
      <c r="AA28" s="8">
        <v>1</v>
      </c>
    </row>
    <row r="29" spans="1:27" customFormat="1">
      <c r="A29" s="45"/>
      <c r="B29" s="46"/>
      <c r="C29" s="42"/>
      <c r="D29" s="45"/>
      <c r="AA29" s="8">
        <v>1</v>
      </c>
    </row>
    <row r="30" spans="1:27" customFormat="1">
      <c r="A30" s="45"/>
      <c r="B30" s="46"/>
      <c r="C30" s="42"/>
      <c r="D30" s="45"/>
      <c r="AA30" s="8">
        <v>1</v>
      </c>
    </row>
    <row r="31" spans="1:27" customFormat="1">
      <c r="A31" s="45"/>
      <c r="B31" s="46"/>
      <c r="C31" s="42"/>
      <c r="D31" s="45"/>
      <c r="AA31" s="8">
        <v>1</v>
      </c>
    </row>
    <row r="32" spans="1:27" customFormat="1">
      <c r="A32" s="45"/>
      <c r="B32" s="46"/>
      <c r="C32" s="42"/>
      <c r="D32" s="45"/>
      <c r="AA32" s="8">
        <v>1</v>
      </c>
    </row>
    <row r="33" spans="1:27" customFormat="1">
      <c r="A33" s="45"/>
      <c r="B33" s="46"/>
      <c r="C33" s="42"/>
      <c r="D33" s="45"/>
      <c r="AA33" s="8">
        <v>1</v>
      </c>
    </row>
    <row r="34" spans="1:27" customFormat="1">
      <c r="A34" s="45"/>
      <c r="B34" s="46"/>
      <c r="C34" s="42"/>
      <c r="D34" s="45"/>
      <c r="AA34" s="8">
        <v>1</v>
      </c>
    </row>
    <row r="35" spans="1:27" customFormat="1">
      <c r="A35" s="45"/>
      <c r="B35" s="46"/>
      <c r="C35" s="42"/>
      <c r="D35" s="45"/>
      <c r="AA35" s="8">
        <v>1</v>
      </c>
    </row>
    <row r="36" spans="1:27" customFormat="1">
      <c r="A36" s="45"/>
      <c r="B36" s="46"/>
      <c r="C36" s="42"/>
      <c r="D36" s="45"/>
      <c r="AA36" s="8">
        <v>1</v>
      </c>
    </row>
    <row r="37" spans="1:27" customFormat="1">
      <c r="A37" s="45"/>
      <c r="B37" s="46"/>
      <c r="C37" s="42"/>
      <c r="D37" s="45"/>
      <c r="AA37" s="8">
        <v>1</v>
      </c>
    </row>
    <row r="38" spans="1:27" customFormat="1">
      <c r="A38" s="45"/>
      <c r="B38" s="46"/>
      <c r="C38" s="42"/>
      <c r="D38" s="45"/>
      <c r="AA38" s="8">
        <v>1</v>
      </c>
    </row>
    <row r="39" spans="1:27" customFormat="1">
      <c r="A39" s="45"/>
      <c r="B39" s="46"/>
      <c r="C39" s="42"/>
      <c r="D39" s="45"/>
      <c r="AA39" s="8">
        <v>1</v>
      </c>
    </row>
    <row r="40" spans="1:27" customFormat="1">
      <c r="A40" s="45"/>
      <c r="B40" s="46"/>
      <c r="C40" s="42"/>
      <c r="D40" s="45"/>
      <c r="AA40" s="8">
        <v>1</v>
      </c>
    </row>
    <row r="41" spans="1:27" customFormat="1">
      <c r="A41" s="45"/>
      <c r="B41" s="46"/>
      <c r="C41" s="42"/>
      <c r="D41" s="45"/>
      <c r="AA41" s="8">
        <v>1</v>
      </c>
    </row>
    <row r="42" spans="1:27" customFormat="1">
      <c r="A42" s="45"/>
      <c r="B42" s="46"/>
      <c r="C42" s="42"/>
      <c r="D42" s="45"/>
      <c r="AA42" s="8">
        <v>1</v>
      </c>
    </row>
    <row r="43" spans="1:27" customFormat="1">
      <c r="A43" s="45"/>
      <c r="B43" s="46"/>
      <c r="C43" s="42"/>
      <c r="D43" s="45"/>
      <c r="AA43" s="8">
        <v>1</v>
      </c>
    </row>
    <row r="44" spans="1:27" customFormat="1">
      <c r="A44" s="45"/>
      <c r="B44" s="46"/>
      <c r="C44" s="42"/>
      <c r="D44" s="45"/>
      <c r="AA44" s="8">
        <v>1</v>
      </c>
    </row>
    <row r="45" spans="1:27" customFormat="1">
      <c r="A45" s="45"/>
      <c r="B45" s="46"/>
      <c r="C45" s="42"/>
      <c r="D45" s="45"/>
      <c r="AA45" s="8">
        <v>1</v>
      </c>
    </row>
    <row r="46" spans="1:27" customFormat="1">
      <c r="A46" s="45"/>
      <c r="B46" s="46"/>
      <c r="C46" s="42"/>
      <c r="D46" s="45"/>
      <c r="AA46" s="8">
        <v>1</v>
      </c>
    </row>
    <row r="47" spans="1:27" customFormat="1">
      <c r="A47" s="45"/>
      <c r="B47" s="46"/>
      <c r="C47" s="42"/>
      <c r="D47" s="45"/>
      <c r="AA47" s="8">
        <v>1</v>
      </c>
    </row>
    <row r="48" spans="1:27" customFormat="1">
      <c r="A48" s="45"/>
      <c r="B48" s="46"/>
      <c r="C48" s="42"/>
      <c r="D48" s="45"/>
      <c r="AA48" s="8">
        <v>1</v>
      </c>
    </row>
    <row r="49" spans="1:27" customFormat="1">
      <c r="A49" s="45"/>
      <c r="B49" s="46"/>
      <c r="C49" s="42"/>
      <c r="D49" s="45"/>
      <c r="AA49" s="8">
        <v>1</v>
      </c>
    </row>
    <row r="50" spans="1:27" customFormat="1">
      <c r="A50" s="45"/>
      <c r="B50" s="46"/>
      <c r="C50" s="42"/>
      <c r="D50" s="45"/>
      <c r="AA50" s="8">
        <v>1</v>
      </c>
    </row>
    <row r="51" spans="1:27" customFormat="1">
      <c r="A51" s="45"/>
      <c r="B51" s="46"/>
      <c r="C51" s="42"/>
      <c r="D51" s="45"/>
      <c r="AA51" s="8">
        <v>1</v>
      </c>
    </row>
    <row r="52" spans="1:27" s="50" customFormat="1">
      <c r="A52" s="47"/>
      <c r="B52" s="48"/>
      <c r="C52" s="49"/>
      <c r="D52" s="47"/>
      <c r="AA52" s="8">
        <v>1</v>
      </c>
    </row>
    <row r="53" spans="1:27" customFormat="1" hidden="1">
      <c r="A53" s="42"/>
      <c r="C53" s="42"/>
      <c r="D53" s="42"/>
    </row>
  </sheetData>
  <conditionalFormatting sqref="B3:D52">
    <cfRule type="expression" dxfId="18" priority="2">
      <formula>AND(NOT(ISBLANK($A3)),ISBLANK(B3))</formula>
    </cfRule>
  </conditionalFormatting>
  <dataValidations count="3">
    <dataValidation type="list" allowBlank="1" showInputMessage="1" showErrorMessage="1" sqref="D3:D52" xr:uid="{00000000-0002-0000-0200-000000000000}">
      <formula1>Embrasure</formula1>
      <formula2>0</formula2>
    </dataValidation>
    <dataValidation type="whole" operator="greaterThan" allowBlank="1" showInputMessage="1" showErrorMessage="1" sqref="C3:C52" xr:uid="{00000000-0002-0000-0200-000001000000}">
      <formula1>-1</formula1>
      <formula2>0</formula2>
    </dataValidation>
    <dataValidation type="list" allowBlank="1" showInputMessage="1" showErrorMessage="1" sqref="B3:B52" xr:uid="{00000000-0002-0000-0200-000002000000}">
      <formula1>Façades</formula1>
      <formula2>0</formula2>
    </dataValidation>
  </dataValidations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C000"/>
  </sheetPr>
  <dimension ref="A1:AA53"/>
  <sheetViews>
    <sheetView zoomScale="115" zoomScaleNormal="115" workbookViewId="0">
      <pane ySplit="2" topLeftCell="A3" activePane="bottomLeft" state="frozen"/>
      <selection pane="bottomLeft" activeCell="A3" sqref="A3"/>
    </sheetView>
  </sheetViews>
  <sheetFormatPr baseColWidth="10" defaultColWidth="0" defaultRowHeight="14.4" zeroHeight="1"/>
  <cols>
    <col min="1" max="1" width="20.6640625" style="2" customWidth="1"/>
    <col min="2" max="3" width="12.6640625" style="21" customWidth="1"/>
    <col min="4" max="4" width="64.6640625" style="21" customWidth="1"/>
    <col min="5" max="6" width="12.6640625" style="21" customWidth="1"/>
    <col min="7" max="7" width="12.6640625" style="2" customWidth="1"/>
    <col min="8" max="8" width="12.6640625" style="21" customWidth="1"/>
    <col min="9" max="27" width="10.109375" style="3" hidden="1" customWidth="1"/>
    <col min="28" max="16384" width="11.44140625" style="3" hidden="1"/>
  </cols>
  <sheetData>
    <row r="1" spans="1:27" s="8" customFormat="1" ht="57" customHeight="1">
      <c r="A1" s="22" t="s">
        <v>24</v>
      </c>
      <c r="B1" s="24"/>
      <c r="C1" s="24"/>
      <c r="D1" s="24"/>
      <c r="E1" s="24"/>
      <c r="F1" s="24"/>
      <c r="G1" s="25"/>
      <c r="H1" s="24"/>
      <c r="AA1" s="8">
        <f t="array" ref="AA1:AA52">1</f>
        <v>1</v>
      </c>
    </row>
    <row r="2" spans="1:27" s="52" customFormat="1" ht="30.6">
      <c r="A2" s="51" t="s">
        <v>12</v>
      </c>
      <c r="B2" s="44" t="s">
        <v>14</v>
      </c>
      <c r="C2" s="44" t="s">
        <v>15</v>
      </c>
      <c r="D2" s="51" t="s">
        <v>16</v>
      </c>
      <c r="E2" s="44" t="s">
        <v>17</v>
      </c>
      <c r="F2" s="44" t="s">
        <v>25</v>
      </c>
      <c r="G2" s="44" t="s">
        <v>18</v>
      </c>
      <c r="H2" s="44" t="s">
        <v>19</v>
      </c>
      <c r="AA2" s="8">
        <v>1</v>
      </c>
    </row>
    <row r="3" spans="1:27" customFormat="1">
      <c r="A3" s="45"/>
      <c r="B3" s="43"/>
      <c r="C3" s="43"/>
      <c r="D3" s="53"/>
      <c r="E3" s="43"/>
      <c r="F3" s="43"/>
      <c r="G3" s="42"/>
      <c r="H3" s="43"/>
      <c r="AA3" s="8">
        <v>1</v>
      </c>
    </row>
    <row r="4" spans="1:27" customFormat="1">
      <c r="A4" s="45"/>
      <c r="B4" s="43"/>
      <c r="C4" s="43"/>
      <c r="D4" s="53"/>
      <c r="E4" s="43"/>
      <c r="F4" s="43"/>
      <c r="G4" s="42"/>
      <c r="H4" s="43"/>
      <c r="AA4" s="8">
        <v>1</v>
      </c>
    </row>
    <row r="5" spans="1:27" customFormat="1">
      <c r="A5" s="45"/>
      <c r="B5" s="43"/>
      <c r="C5" s="43"/>
      <c r="D5" s="53"/>
      <c r="E5" s="43"/>
      <c r="F5" s="43"/>
      <c r="G5" s="42"/>
      <c r="H5" s="43"/>
      <c r="AA5" s="8">
        <v>1</v>
      </c>
    </row>
    <row r="6" spans="1:27" customFormat="1">
      <c r="A6" s="45"/>
      <c r="B6" s="43"/>
      <c r="C6" s="43"/>
      <c r="D6" s="53"/>
      <c r="E6" s="43"/>
      <c r="F6" s="43"/>
      <c r="G6" s="42"/>
      <c r="H6" s="43"/>
      <c r="AA6" s="8">
        <v>1</v>
      </c>
    </row>
    <row r="7" spans="1:27" customFormat="1">
      <c r="A7" s="45"/>
      <c r="B7" s="43"/>
      <c r="C7" s="43"/>
      <c r="D7" s="53"/>
      <c r="E7" s="43"/>
      <c r="F7" s="43"/>
      <c r="G7" s="42"/>
      <c r="H7" s="43"/>
      <c r="AA7" s="8">
        <v>1</v>
      </c>
    </row>
    <row r="8" spans="1:27" customFormat="1">
      <c r="A8" s="45"/>
      <c r="B8" s="43"/>
      <c r="C8" s="43"/>
      <c r="D8" s="53"/>
      <c r="E8" s="43"/>
      <c r="F8" s="43"/>
      <c r="G8" s="42"/>
      <c r="H8" s="43"/>
      <c r="AA8" s="8">
        <v>1</v>
      </c>
    </row>
    <row r="9" spans="1:27" customFormat="1">
      <c r="A9" s="45"/>
      <c r="B9" s="43"/>
      <c r="C9" s="43"/>
      <c r="D9" s="53"/>
      <c r="E9" s="43"/>
      <c r="F9" s="43"/>
      <c r="G9" s="42"/>
      <c r="H9" s="43"/>
      <c r="AA9" s="8">
        <v>1</v>
      </c>
    </row>
    <row r="10" spans="1:27" customFormat="1">
      <c r="A10" s="45"/>
      <c r="B10" s="43"/>
      <c r="C10" s="43"/>
      <c r="D10" s="53"/>
      <c r="E10" s="43"/>
      <c r="F10" s="43"/>
      <c r="G10" s="42"/>
      <c r="H10" s="43"/>
      <c r="AA10" s="8">
        <v>1</v>
      </c>
    </row>
    <row r="11" spans="1:27" customFormat="1">
      <c r="A11" s="45"/>
      <c r="B11" s="43"/>
      <c r="C11" s="43"/>
      <c r="D11" s="53"/>
      <c r="E11" s="43"/>
      <c r="F11" s="43"/>
      <c r="G11" s="42"/>
      <c r="H11" s="43"/>
      <c r="AA11" s="8">
        <v>1</v>
      </c>
    </row>
    <row r="12" spans="1:27" customFormat="1">
      <c r="A12" s="45"/>
      <c r="B12" s="43"/>
      <c r="C12" s="43"/>
      <c r="D12" s="53"/>
      <c r="E12" s="43"/>
      <c r="F12" s="43"/>
      <c r="G12" s="42"/>
      <c r="H12" s="43"/>
      <c r="AA12" s="8">
        <v>1</v>
      </c>
    </row>
    <row r="13" spans="1:27" customFormat="1">
      <c r="A13" s="45"/>
      <c r="B13" s="43"/>
      <c r="C13" s="43"/>
      <c r="D13" s="53"/>
      <c r="E13" s="43"/>
      <c r="F13" s="43"/>
      <c r="G13" s="42"/>
      <c r="H13" s="43"/>
      <c r="AA13" s="8">
        <v>1</v>
      </c>
    </row>
    <row r="14" spans="1:27" customFormat="1">
      <c r="A14" s="45"/>
      <c r="B14" s="43"/>
      <c r="C14" s="43"/>
      <c r="D14" s="53"/>
      <c r="E14" s="43"/>
      <c r="F14" s="43"/>
      <c r="G14" s="42"/>
      <c r="H14" s="43"/>
      <c r="AA14" s="8">
        <v>1</v>
      </c>
    </row>
    <row r="15" spans="1:27" customFormat="1">
      <c r="A15" s="45"/>
      <c r="B15" s="43"/>
      <c r="C15" s="43"/>
      <c r="D15" s="53"/>
      <c r="E15" s="43"/>
      <c r="F15" s="43"/>
      <c r="G15" s="42"/>
      <c r="H15" s="43"/>
      <c r="AA15" s="8">
        <v>1</v>
      </c>
    </row>
    <row r="16" spans="1:27" customFormat="1">
      <c r="A16" s="45"/>
      <c r="B16" s="43"/>
      <c r="C16" s="43"/>
      <c r="D16" s="53"/>
      <c r="E16" s="43"/>
      <c r="F16" s="43"/>
      <c r="G16" s="42"/>
      <c r="H16" s="43"/>
      <c r="AA16" s="8">
        <v>1</v>
      </c>
    </row>
    <row r="17" spans="1:27" customFormat="1">
      <c r="A17" s="45"/>
      <c r="B17" s="43"/>
      <c r="C17" s="43"/>
      <c r="D17" s="53"/>
      <c r="E17" s="43"/>
      <c r="F17" s="43"/>
      <c r="G17" s="42"/>
      <c r="H17" s="43"/>
      <c r="AA17" s="8">
        <v>1</v>
      </c>
    </row>
    <row r="18" spans="1:27" customFormat="1">
      <c r="A18" s="45"/>
      <c r="B18" s="43"/>
      <c r="C18" s="43"/>
      <c r="D18" s="53"/>
      <c r="E18" s="43"/>
      <c r="F18" s="43"/>
      <c r="G18" s="42"/>
      <c r="H18" s="43"/>
      <c r="AA18" s="8">
        <v>1</v>
      </c>
    </row>
    <row r="19" spans="1:27" customFormat="1">
      <c r="A19" s="45"/>
      <c r="B19" s="43"/>
      <c r="C19" s="43"/>
      <c r="D19" s="53"/>
      <c r="E19" s="43"/>
      <c r="F19" s="43"/>
      <c r="G19" s="42"/>
      <c r="H19" s="43"/>
      <c r="AA19" s="8">
        <v>1</v>
      </c>
    </row>
    <row r="20" spans="1:27" customFormat="1">
      <c r="A20" s="45"/>
      <c r="B20" s="43"/>
      <c r="C20" s="43"/>
      <c r="D20" s="53"/>
      <c r="E20" s="43"/>
      <c r="F20" s="43"/>
      <c r="G20" s="42"/>
      <c r="H20" s="43"/>
      <c r="AA20" s="8">
        <v>1</v>
      </c>
    </row>
    <row r="21" spans="1:27" customFormat="1">
      <c r="A21" s="45"/>
      <c r="B21" s="43"/>
      <c r="C21" s="43"/>
      <c r="D21" s="53"/>
      <c r="E21" s="43"/>
      <c r="F21" s="43"/>
      <c r="G21" s="42"/>
      <c r="H21" s="43"/>
      <c r="AA21" s="8">
        <v>1</v>
      </c>
    </row>
    <row r="22" spans="1:27" customFormat="1">
      <c r="A22" s="45"/>
      <c r="B22" s="43"/>
      <c r="C22" s="43"/>
      <c r="D22" s="53"/>
      <c r="E22" s="43"/>
      <c r="F22" s="43"/>
      <c r="G22" s="42"/>
      <c r="H22" s="43"/>
      <c r="AA22" s="8">
        <v>1</v>
      </c>
    </row>
    <row r="23" spans="1:27" customFormat="1">
      <c r="A23" s="45"/>
      <c r="B23" s="43"/>
      <c r="C23" s="43"/>
      <c r="D23" s="53"/>
      <c r="E23" s="43"/>
      <c r="F23" s="43"/>
      <c r="G23" s="42"/>
      <c r="H23" s="43"/>
      <c r="AA23" s="8">
        <v>1</v>
      </c>
    </row>
    <row r="24" spans="1:27" customFormat="1">
      <c r="A24" s="45"/>
      <c r="B24" s="43"/>
      <c r="C24" s="43"/>
      <c r="D24" s="53"/>
      <c r="E24" s="43"/>
      <c r="F24" s="43"/>
      <c r="G24" s="42"/>
      <c r="H24" s="43"/>
      <c r="AA24" s="8">
        <v>1</v>
      </c>
    </row>
    <row r="25" spans="1:27" customFormat="1">
      <c r="A25" s="45"/>
      <c r="B25" s="43"/>
      <c r="C25" s="43"/>
      <c r="D25" s="53"/>
      <c r="E25" s="43"/>
      <c r="F25" s="43"/>
      <c r="G25" s="42"/>
      <c r="H25" s="43"/>
      <c r="AA25" s="8">
        <v>1</v>
      </c>
    </row>
    <row r="26" spans="1:27" customFormat="1">
      <c r="A26" s="45"/>
      <c r="B26" s="43"/>
      <c r="C26" s="43"/>
      <c r="D26" s="53"/>
      <c r="E26" s="43"/>
      <c r="F26" s="43"/>
      <c r="G26" s="42"/>
      <c r="H26" s="43"/>
      <c r="AA26" s="8">
        <v>1</v>
      </c>
    </row>
    <row r="27" spans="1:27" customFormat="1">
      <c r="A27" s="45"/>
      <c r="B27" s="43"/>
      <c r="C27" s="43"/>
      <c r="D27" s="53"/>
      <c r="E27" s="43"/>
      <c r="F27" s="43"/>
      <c r="G27" s="42"/>
      <c r="H27" s="43"/>
      <c r="AA27" s="8">
        <v>1</v>
      </c>
    </row>
    <row r="28" spans="1:27" customFormat="1">
      <c r="A28" s="45"/>
      <c r="B28" s="43"/>
      <c r="C28" s="43"/>
      <c r="D28" s="53"/>
      <c r="E28" s="43"/>
      <c r="F28" s="43"/>
      <c r="G28" s="42"/>
      <c r="H28" s="43"/>
      <c r="AA28" s="8">
        <v>1</v>
      </c>
    </row>
    <row r="29" spans="1:27" customFormat="1">
      <c r="A29" s="45"/>
      <c r="B29" s="43"/>
      <c r="C29" s="43"/>
      <c r="D29" s="53"/>
      <c r="E29" s="43"/>
      <c r="F29" s="43"/>
      <c r="G29" s="42"/>
      <c r="H29" s="43"/>
      <c r="AA29" s="8">
        <v>1</v>
      </c>
    </row>
    <row r="30" spans="1:27" customFormat="1">
      <c r="A30" s="45"/>
      <c r="B30" s="43"/>
      <c r="C30" s="43"/>
      <c r="D30" s="53"/>
      <c r="E30" s="43"/>
      <c r="F30" s="43"/>
      <c r="G30" s="42"/>
      <c r="H30" s="43"/>
      <c r="AA30" s="8">
        <v>1</v>
      </c>
    </row>
    <row r="31" spans="1:27" customFormat="1">
      <c r="A31" s="45"/>
      <c r="B31" s="43"/>
      <c r="C31" s="43"/>
      <c r="D31" s="53"/>
      <c r="E31" s="43"/>
      <c r="F31" s="43"/>
      <c r="G31" s="42"/>
      <c r="H31" s="43"/>
      <c r="AA31" s="8">
        <v>1</v>
      </c>
    </row>
    <row r="32" spans="1:27" customFormat="1">
      <c r="A32" s="45"/>
      <c r="B32" s="43"/>
      <c r="C32" s="43"/>
      <c r="D32" s="53"/>
      <c r="E32" s="43"/>
      <c r="F32" s="43"/>
      <c r="G32" s="42"/>
      <c r="H32" s="43"/>
      <c r="AA32" s="8">
        <v>1</v>
      </c>
    </row>
    <row r="33" spans="1:27" customFormat="1">
      <c r="A33" s="45"/>
      <c r="B33" s="43"/>
      <c r="C33" s="43"/>
      <c r="D33" s="53"/>
      <c r="E33" s="43"/>
      <c r="F33" s="43"/>
      <c r="G33" s="42"/>
      <c r="H33" s="43"/>
      <c r="AA33" s="8">
        <v>1</v>
      </c>
    </row>
    <row r="34" spans="1:27" customFormat="1">
      <c r="A34" s="45"/>
      <c r="B34" s="43"/>
      <c r="C34" s="43"/>
      <c r="D34" s="53"/>
      <c r="E34" s="43"/>
      <c r="F34" s="43"/>
      <c r="G34" s="42"/>
      <c r="H34" s="43"/>
      <c r="AA34" s="8">
        <v>1</v>
      </c>
    </row>
    <row r="35" spans="1:27" customFormat="1">
      <c r="A35" s="45"/>
      <c r="B35" s="43"/>
      <c r="C35" s="43"/>
      <c r="D35" s="53"/>
      <c r="E35" s="43"/>
      <c r="F35" s="43"/>
      <c r="G35" s="42"/>
      <c r="H35" s="43"/>
      <c r="AA35" s="8">
        <v>1</v>
      </c>
    </row>
    <row r="36" spans="1:27" customFormat="1">
      <c r="A36" s="45"/>
      <c r="B36" s="43"/>
      <c r="C36" s="43"/>
      <c r="D36" s="53"/>
      <c r="E36" s="43"/>
      <c r="F36" s="43"/>
      <c r="G36" s="42"/>
      <c r="H36" s="43"/>
      <c r="AA36" s="8">
        <v>1</v>
      </c>
    </row>
    <row r="37" spans="1:27" customFormat="1">
      <c r="A37" s="45"/>
      <c r="B37" s="43"/>
      <c r="C37" s="43"/>
      <c r="D37" s="53"/>
      <c r="E37" s="43"/>
      <c r="F37" s="43"/>
      <c r="G37" s="42"/>
      <c r="H37" s="43"/>
      <c r="AA37" s="8">
        <v>1</v>
      </c>
    </row>
    <row r="38" spans="1:27" customFormat="1">
      <c r="A38" s="45"/>
      <c r="B38" s="43"/>
      <c r="C38" s="43"/>
      <c r="D38" s="53"/>
      <c r="E38" s="43"/>
      <c r="F38" s="43"/>
      <c r="G38" s="42"/>
      <c r="H38" s="43"/>
      <c r="AA38" s="8">
        <v>1</v>
      </c>
    </row>
    <row r="39" spans="1:27" customFormat="1">
      <c r="A39" s="45"/>
      <c r="B39" s="43"/>
      <c r="C39" s="43"/>
      <c r="D39" s="53"/>
      <c r="E39" s="43"/>
      <c r="F39" s="43"/>
      <c r="G39" s="42"/>
      <c r="H39" s="43"/>
      <c r="AA39" s="8">
        <v>1</v>
      </c>
    </row>
    <row r="40" spans="1:27" customFormat="1">
      <c r="A40" s="45"/>
      <c r="B40" s="43"/>
      <c r="C40" s="43"/>
      <c r="D40" s="53"/>
      <c r="E40" s="43"/>
      <c r="F40" s="43"/>
      <c r="G40" s="42"/>
      <c r="H40" s="43"/>
      <c r="AA40" s="8">
        <v>1</v>
      </c>
    </row>
    <row r="41" spans="1:27" customFormat="1">
      <c r="A41" s="45"/>
      <c r="B41" s="43"/>
      <c r="C41" s="43"/>
      <c r="D41" s="53"/>
      <c r="E41" s="43"/>
      <c r="F41" s="43"/>
      <c r="G41" s="42"/>
      <c r="H41" s="43"/>
      <c r="AA41" s="8">
        <v>1</v>
      </c>
    </row>
    <row r="42" spans="1:27" customFormat="1">
      <c r="A42" s="45"/>
      <c r="B42" s="43"/>
      <c r="C42" s="43"/>
      <c r="D42" s="53"/>
      <c r="E42" s="43"/>
      <c r="F42" s="43"/>
      <c r="G42" s="42"/>
      <c r="H42" s="43"/>
      <c r="AA42" s="8">
        <v>1</v>
      </c>
    </row>
    <row r="43" spans="1:27" customFormat="1">
      <c r="A43" s="45"/>
      <c r="B43" s="43"/>
      <c r="C43" s="43"/>
      <c r="D43" s="53"/>
      <c r="E43" s="43"/>
      <c r="F43" s="43"/>
      <c r="G43" s="42"/>
      <c r="H43" s="43"/>
      <c r="AA43" s="8">
        <v>1</v>
      </c>
    </row>
    <row r="44" spans="1:27" customFormat="1">
      <c r="A44" s="45"/>
      <c r="B44" s="43"/>
      <c r="C44" s="43"/>
      <c r="D44" s="53"/>
      <c r="E44" s="43"/>
      <c r="F44" s="43"/>
      <c r="G44" s="42"/>
      <c r="H44" s="43"/>
      <c r="AA44" s="8">
        <v>1</v>
      </c>
    </row>
    <row r="45" spans="1:27" customFormat="1">
      <c r="A45" s="45"/>
      <c r="B45" s="43"/>
      <c r="C45" s="43"/>
      <c r="D45" s="53"/>
      <c r="E45" s="43"/>
      <c r="F45" s="43"/>
      <c r="G45" s="42"/>
      <c r="H45" s="43"/>
      <c r="AA45" s="8">
        <v>1</v>
      </c>
    </row>
    <row r="46" spans="1:27" customFormat="1">
      <c r="A46" s="45"/>
      <c r="B46" s="43"/>
      <c r="C46" s="43"/>
      <c r="D46" s="53"/>
      <c r="E46" s="43"/>
      <c r="F46" s="43"/>
      <c r="G46" s="42"/>
      <c r="H46" s="43"/>
      <c r="AA46" s="8">
        <v>1</v>
      </c>
    </row>
    <row r="47" spans="1:27" customFormat="1">
      <c r="A47" s="45"/>
      <c r="B47" s="43"/>
      <c r="C47" s="43"/>
      <c r="D47" s="53"/>
      <c r="E47" s="43"/>
      <c r="F47" s="43"/>
      <c r="G47" s="42"/>
      <c r="H47" s="43"/>
      <c r="AA47" s="8">
        <v>1</v>
      </c>
    </row>
    <row r="48" spans="1:27" customFormat="1">
      <c r="A48" s="45"/>
      <c r="B48" s="43"/>
      <c r="C48" s="43"/>
      <c r="D48" s="53"/>
      <c r="E48" s="43"/>
      <c r="F48" s="43"/>
      <c r="G48" s="42"/>
      <c r="H48" s="43"/>
      <c r="AA48" s="8">
        <v>1</v>
      </c>
    </row>
    <row r="49" spans="1:27" customFormat="1">
      <c r="A49" s="45"/>
      <c r="B49" s="43"/>
      <c r="C49" s="43"/>
      <c r="D49" s="53"/>
      <c r="E49" s="43"/>
      <c r="F49" s="43"/>
      <c r="G49" s="42"/>
      <c r="H49" s="43"/>
      <c r="AA49" s="8">
        <v>1</v>
      </c>
    </row>
    <row r="50" spans="1:27" customFormat="1">
      <c r="A50" s="45"/>
      <c r="B50" s="43"/>
      <c r="C50" s="43"/>
      <c r="D50" s="53"/>
      <c r="E50" s="43"/>
      <c r="F50" s="43"/>
      <c r="G50" s="42"/>
      <c r="H50" s="43"/>
      <c r="AA50" s="8">
        <v>1</v>
      </c>
    </row>
    <row r="51" spans="1:27" customFormat="1">
      <c r="A51" s="45"/>
      <c r="B51" s="43"/>
      <c r="C51" s="43"/>
      <c r="D51" s="53"/>
      <c r="E51" s="43"/>
      <c r="F51" s="43"/>
      <c r="G51" s="42"/>
      <c r="H51" s="43"/>
      <c r="AA51" s="8">
        <v>1</v>
      </c>
    </row>
    <row r="52" spans="1:27" s="50" customFormat="1">
      <c r="A52" s="47"/>
      <c r="B52" s="54"/>
      <c r="C52" s="54"/>
      <c r="D52" s="55"/>
      <c r="E52" s="54"/>
      <c r="F52" s="54"/>
      <c r="G52" s="49"/>
      <c r="H52" s="54"/>
      <c r="AA52" s="8">
        <v>1</v>
      </c>
    </row>
    <row r="53" spans="1:27" customFormat="1" hidden="1">
      <c r="A53" s="42"/>
      <c r="B53" s="43"/>
      <c r="C53" s="43"/>
      <c r="D53" s="43"/>
      <c r="E53" s="43"/>
      <c r="F53" s="43"/>
      <c r="G53" s="42"/>
      <c r="H53" s="43"/>
    </row>
  </sheetData>
  <conditionalFormatting sqref="B3:D52">
    <cfRule type="expression" dxfId="17" priority="4">
      <formula>AND(NOT(ISBLANK($A3)),ISBLANK(B3))</formula>
    </cfRule>
  </conditionalFormatting>
  <conditionalFormatting sqref="E3:E52">
    <cfRule type="expression" dxfId="16" priority="5">
      <formula>AND(AND(NOT(ISBLANK($A3)),$D3="terrain"),ISBLANK($E3))</formula>
    </cfRule>
  </conditionalFormatting>
  <conditionalFormatting sqref="F3:F52">
    <cfRule type="expression" dxfId="15" priority="3">
      <formula>AND(AND(NOT(ISBLANK($A3)),$D3="terrain"),ISBLANK($F3))</formula>
    </cfRule>
  </conditionalFormatting>
  <conditionalFormatting sqref="G3:G52">
    <cfRule type="expression" dxfId="14" priority="6">
      <formula>AND(AND(NOT(ISBLANK($A3)),$D3="local chauffé"),ISBLANK($G3))</formula>
    </cfRule>
  </conditionalFormatting>
  <conditionalFormatting sqref="H3:H52">
    <cfRule type="expression" dxfId="13" priority="2">
      <formula>AND(NOT(ISBLANK($A3)),ISBLANK(H3))</formula>
    </cfRule>
  </conditionalFormatting>
  <dataValidations count="2">
    <dataValidation type="decimal" operator="greaterThan" allowBlank="1" showInputMessage="1" showErrorMessage="1" sqref="B3:C52 E3:F52" xr:uid="{00000000-0002-0000-0300-000000000000}">
      <formula1>0</formula1>
      <formula2>0</formula2>
    </dataValidation>
    <dataValidation type="decimal" allowBlank="1" showInputMessage="1" showErrorMessage="1" sqref="G3:G52" xr:uid="{00000000-0002-0000-0300-000001000000}">
      <formula1>-20</formula1>
      <formula2>100</formula2>
    </dataValidation>
  </dataValidations>
  <pageMargins left="0.7" right="0.7" top="0.75" bottom="0.75" header="0.511811023622047" footer="0.511811023622047"/>
  <pageSetup paperSize="9" orientation="portrait" horizontalDpi="300" verticalDpi="30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2000000}">
          <x14:formula1>
            <xm:f>Variables_internes!$H$2:$H$3</xm:f>
          </x14:formula1>
          <x14:formula2>
            <xm:f>0</xm:f>
          </x14:formula2>
          <xm:sqref>H3:H52</xm:sqref>
        </x14:dataValidation>
        <x14:dataValidation type="list" allowBlank="1" showInputMessage="1" showErrorMessage="1" xr:uid="{00000000-0002-0000-0300-000003000000}">
          <x14:formula1>
            <xm:f>Variables_internes!$E$2:$E$14</xm:f>
          </x14:formula1>
          <x14:formula2>
            <xm:f>0</xm:f>
          </x14:formula2>
          <xm:sqref>D3:D52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C000"/>
  </sheetPr>
  <dimension ref="A1:AA53"/>
  <sheetViews>
    <sheetView zoomScale="115" zoomScaleNormal="115" workbookViewId="0">
      <pane ySplit="2" topLeftCell="A3" activePane="bottomLeft" state="frozen"/>
      <selection pane="bottomLeft" activeCell="A3" sqref="A3"/>
    </sheetView>
  </sheetViews>
  <sheetFormatPr baseColWidth="10" defaultColWidth="0" defaultRowHeight="14.4" zeroHeight="1"/>
  <cols>
    <col min="1" max="1" width="20.6640625" style="2" customWidth="1"/>
    <col min="2" max="3" width="12.6640625" style="2" customWidth="1"/>
    <col min="4" max="5" width="12.6640625" style="21" customWidth="1"/>
    <col min="6" max="6" width="64.6640625" style="21" customWidth="1"/>
    <col min="7" max="7" width="12.6640625" style="2" customWidth="1"/>
    <col min="8" max="8" width="12.6640625" style="21" customWidth="1"/>
    <col min="9" max="16384" width="11.44140625" style="3" hidden="1"/>
  </cols>
  <sheetData>
    <row r="1" spans="1:27" s="8" customFormat="1" ht="57" customHeight="1">
      <c r="A1" s="22" t="s">
        <v>26</v>
      </c>
      <c r="B1" s="23"/>
      <c r="C1" s="23"/>
      <c r="D1" s="24"/>
      <c r="E1" s="24"/>
      <c r="F1" s="24"/>
      <c r="G1" s="25"/>
      <c r="H1" s="24"/>
      <c r="AA1" s="8">
        <f t="array" ref="AA1:AA52">1</f>
        <v>1</v>
      </c>
    </row>
    <row r="2" spans="1:27" s="52" customFormat="1" ht="30.6">
      <c r="A2" s="51" t="s">
        <v>12</v>
      </c>
      <c r="B2" s="51" t="s">
        <v>13</v>
      </c>
      <c r="C2" s="44" t="s">
        <v>27</v>
      </c>
      <c r="D2" s="44" t="s">
        <v>14</v>
      </c>
      <c r="E2" s="44" t="s">
        <v>15</v>
      </c>
      <c r="F2" s="51" t="s">
        <v>16</v>
      </c>
      <c r="G2" s="44" t="s">
        <v>18</v>
      </c>
      <c r="H2" s="44" t="s">
        <v>19</v>
      </c>
      <c r="AA2" s="8">
        <v>1</v>
      </c>
    </row>
    <row r="3" spans="1:27" customFormat="1">
      <c r="A3" s="45"/>
      <c r="B3" s="42"/>
      <c r="C3" s="42"/>
      <c r="D3" s="43"/>
      <c r="E3" s="43"/>
      <c r="F3" s="53"/>
      <c r="G3" s="42"/>
      <c r="H3" s="43"/>
      <c r="AA3" s="8">
        <v>1</v>
      </c>
    </row>
    <row r="4" spans="1:27" customFormat="1">
      <c r="A4" s="45"/>
      <c r="B4" s="42"/>
      <c r="C4" s="42"/>
      <c r="D4" s="43"/>
      <c r="E4" s="43"/>
      <c r="F4" s="53"/>
      <c r="G4" s="42"/>
      <c r="H4" s="43"/>
      <c r="AA4" s="8">
        <v>1</v>
      </c>
    </row>
    <row r="5" spans="1:27" customFormat="1">
      <c r="A5" s="45"/>
      <c r="B5" s="42"/>
      <c r="C5" s="42"/>
      <c r="D5" s="43"/>
      <c r="E5" s="43"/>
      <c r="F5" s="53"/>
      <c r="G5" s="42"/>
      <c r="H5" s="43"/>
      <c r="AA5" s="8">
        <v>1</v>
      </c>
    </row>
    <row r="6" spans="1:27" customFormat="1">
      <c r="A6" s="45"/>
      <c r="B6" s="42"/>
      <c r="C6" s="42"/>
      <c r="D6" s="43"/>
      <c r="E6" s="43"/>
      <c r="F6" s="53"/>
      <c r="G6" s="42"/>
      <c r="H6" s="43"/>
      <c r="AA6" s="8">
        <v>1</v>
      </c>
    </row>
    <row r="7" spans="1:27" customFormat="1">
      <c r="A7" s="45"/>
      <c r="B7" s="42"/>
      <c r="C7" s="42"/>
      <c r="D7" s="43"/>
      <c r="E7" s="43"/>
      <c r="F7" s="53"/>
      <c r="G7" s="42"/>
      <c r="H7" s="43"/>
      <c r="AA7" s="8">
        <v>1</v>
      </c>
    </row>
    <row r="8" spans="1:27" customFormat="1">
      <c r="A8" s="45"/>
      <c r="B8" s="42"/>
      <c r="C8" s="42"/>
      <c r="D8" s="43"/>
      <c r="E8" s="43"/>
      <c r="F8" s="53"/>
      <c r="G8" s="42"/>
      <c r="H8" s="43"/>
      <c r="AA8" s="8">
        <v>1</v>
      </c>
    </row>
    <row r="9" spans="1:27" customFormat="1">
      <c r="A9" s="45"/>
      <c r="B9" s="42"/>
      <c r="C9" s="42"/>
      <c r="D9" s="43"/>
      <c r="E9" s="43"/>
      <c r="F9" s="53"/>
      <c r="G9" s="42"/>
      <c r="H9" s="43"/>
      <c r="AA9" s="8">
        <v>1</v>
      </c>
    </row>
    <row r="10" spans="1:27" customFormat="1">
      <c r="A10" s="45"/>
      <c r="B10" s="42"/>
      <c r="C10" s="42"/>
      <c r="D10" s="43"/>
      <c r="E10" s="43"/>
      <c r="F10" s="53"/>
      <c r="G10" s="42"/>
      <c r="H10" s="43"/>
      <c r="AA10" s="8">
        <v>1</v>
      </c>
    </row>
    <row r="11" spans="1:27" customFormat="1">
      <c r="A11" s="45"/>
      <c r="B11" s="42"/>
      <c r="C11" s="42"/>
      <c r="D11" s="43"/>
      <c r="E11" s="43"/>
      <c r="F11" s="53"/>
      <c r="G11" s="42"/>
      <c r="H11" s="43"/>
      <c r="AA11" s="8">
        <v>1</v>
      </c>
    </row>
    <row r="12" spans="1:27" customFormat="1">
      <c r="A12" s="45"/>
      <c r="B12" s="42"/>
      <c r="C12" s="42"/>
      <c r="D12" s="43"/>
      <c r="E12" s="43"/>
      <c r="F12" s="53"/>
      <c r="G12" s="42"/>
      <c r="H12" s="43"/>
      <c r="AA12" s="8">
        <v>1</v>
      </c>
    </row>
    <row r="13" spans="1:27" customFormat="1">
      <c r="A13" s="45"/>
      <c r="B13" s="42"/>
      <c r="C13" s="42"/>
      <c r="D13" s="43"/>
      <c r="E13" s="43"/>
      <c r="F13" s="53"/>
      <c r="G13" s="42"/>
      <c r="H13" s="43"/>
      <c r="AA13" s="8">
        <v>1</v>
      </c>
    </row>
    <row r="14" spans="1:27" customFormat="1">
      <c r="A14" s="45"/>
      <c r="B14" s="42"/>
      <c r="C14" s="42"/>
      <c r="D14" s="43"/>
      <c r="E14" s="43"/>
      <c r="F14" s="53"/>
      <c r="G14" s="42"/>
      <c r="H14" s="43"/>
      <c r="AA14" s="8">
        <v>1</v>
      </c>
    </row>
    <row r="15" spans="1:27" customFormat="1">
      <c r="A15" s="45"/>
      <c r="B15" s="42"/>
      <c r="C15" s="42"/>
      <c r="D15" s="43"/>
      <c r="E15" s="43"/>
      <c r="F15" s="53"/>
      <c r="G15" s="42"/>
      <c r="H15" s="43"/>
      <c r="AA15" s="8">
        <v>1</v>
      </c>
    </row>
    <row r="16" spans="1:27" customFormat="1">
      <c r="A16" s="45"/>
      <c r="B16" s="42"/>
      <c r="C16" s="42"/>
      <c r="D16" s="43"/>
      <c r="E16" s="43"/>
      <c r="F16" s="53"/>
      <c r="G16" s="42"/>
      <c r="H16" s="43"/>
      <c r="AA16" s="8">
        <v>1</v>
      </c>
    </row>
    <row r="17" spans="1:27" customFormat="1">
      <c r="A17" s="45"/>
      <c r="B17" s="42"/>
      <c r="C17" s="42"/>
      <c r="D17" s="43"/>
      <c r="E17" s="43"/>
      <c r="F17" s="53"/>
      <c r="G17" s="42"/>
      <c r="H17" s="43"/>
      <c r="AA17" s="8">
        <v>1</v>
      </c>
    </row>
    <row r="18" spans="1:27" customFormat="1">
      <c r="A18" s="45"/>
      <c r="B18" s="42"/>
      <c r="C18" s="42"/>
      <c r="D18" s="43"/>
      <c r="E18" s="43"/>
      <c r="F18" s="53"/>
      <c r="G18" s="42"/>
      <c r="H18" s="43"/>
      <c r="AA18" s="8">
        <v>1</v>
      </c>
    </row>
    <row r="19" spans="1:27" customFormat="1">
      <c r="A19" s="45"/>
      <c r="B19" s="42"/>
      <c r="C19" s="42"/>
      <c r="D19" s="43"/>
      <c r="E19" s="43"/>
      <c r="F19" s="53"/>
      <c r="G19" s="42"/>
      <c r="H19" s="43"/>
      <c r="AA19" s="8">
        <v>1</v>
      </c>
    </row>
    <row r="20" spans="1:27" customFormat="1">
      <c r="A20" s="45"/>
      <c r="B20" s="42"/>
      <c r="C20" s="42"/>
      <c r="D20" s="43"/>
      <c r="E20" s="43"/>
      <c r="F20" s="53"/>
      <c r="G20" s="42"/>
      <c r="H20" s="43"/>
      <c r="AA20" s="8">
        <v>1</v>
      </c>
    </row>
    <row r="21" spans="1:27" customFormat="1">
      <c r="A21" s="45"/>
      <c r="B21" s="42"/>
      <c r="C21" s="42"/>
      <c r="D21" s="43"/>
      <c r="E21" s="43"/>
      <c r="F21" s="53"/>
      <c r="G21" s="42"/>
      <c r="H21" s="43"/>
      <c r="AA21" s="8">
        <v>1</v>
      </c>
    </row>
    <row r="22" spans="1:27" customFormat="1">
      <c r="A22" s="45"/>
      <c r="B22" s="42"/>
      <c r="C22" s="42"/>
      <c r="D22" s="43"/>
      <c r="E22" s="43"/>
      <c r="F22" s="53"/>
      <c r="G22" s="42"/>
      <c r="H22" s="43"/>
      <c r="AA22" s="8">
        <v>1</v>
      </c>
    </row>
    <row r="23" spans="1:27" customFormat="1">
      <c r="A23" s="45"/>
      <c r="B23" s="42"/>
      <c r="C23" s="42"/>
      <c r="D23" s="43"/>
      <c r="E23" s="43"/>
      <c r="F23" s="53"/>
      <c r="G23" s="42"/>
      <c r="H23" s="43"/>
      <c r="AA23" s="8">
        <v>1</v>
      </c>
    </row>
    <row r="24" spans="1:27" customFormat="1">
      <c r="A24" s="45"/>
      <c r="B24" s="42"/>
      <c r="C24" s="42"/>
      <c r="D24" s="43"/>
      <c r="E24" s="43"/>
      <c r="F24" s="53"/>
      <c r="G24" s="42"/>
      <c r="H24" s="43"/>
      <c r="AA24" s="8">
        <v>1</v>
      </c>
    </row>
    <row r="25" spans="1:27" customFormat="1">
      <c r="A25" s="45"/>
      <c r="B25" s="42"/>
      <c r="C25" s="42"/>
      <c r="D25" s="43"/>
      <c r="E25" s="43"/>
      <c r="F25" s="53"/>
      <c r="G25" s="42"/>
      <c r="H25" s="43"/>
      <c r="AA25" s="8">
        <v>1</v>
      </c>
    </row>
    <row r="26" spans="1:27" customFormat="1">
      <c r="A26" s="45"/>
      <c r="B26" s="42"/>
      <c r="C26" s="42"/>
      <c r="D26" s="43"/>
      <c r="E26" s="43"/>
      <c r="F26" s="53"/>
      <c r="G26" s="42"/>
      <c r="H26" s="43"/>
      <c r="AA26" s="8">
        <v>1</v>
      </c>
    </row>
    <row r="27" spans="1:27" customFormat="1">
      <c r="A27" s="45"/>
      <c r="B27" s="42"/>
      <c r="C27" s="42"/>
      <c r="D27" s="43"/>
      <c r="E27" s="43"/>
      <c r="F27" s="53"/>
      <c r="G27" s="42"/>
      <c r="H27" s="43"/>
      <c r="AA27" s="8">
        <v>1</v>
      </c>
    </row>
    <row r="28" spans="1:27" customFormat="1">
      <c r="A28" s="45"/>
      <c r="B28" s="42"/>
      <c r="C28" s="42"/>
      <c r="D28" s="43"/>
      <c r="E28" s="43"/>
      <c r="F28" s="53"/>
      <c r="G28" s="42"/>
      <c r="H28" s="43"/>
      <c r="AA28" s="8">
        <v>1</v>
      </c>
    </row>
    <row r="29" spans="1:27" customFormat="1">
      <c r="A29" s="45"/>
      <c r="B29" s="42"/>
      <c r="C29" s="42"/>
      <c r="D29" s="43"/>
      <c r="E29" s="43"/>
      <c r="F29" s="53"/>
      <c r="G29" s="42"/>
      <c r="H29" s="43"/>
      <c r="AA29" s="8">
        <v>1</v>
      </c>
    </row>
    <row r="30" spans="1:27" customFormat="1">
      <c r="A30" s="45"/>
      <c r="B30" s="42"/>
      <c r="C30" s="42"/>
      <c r="D30" s="43"/>
      <c r="E30" s="43"/>
      <c r="F30" s="53"/>
      <c r="G30" s="42"/>
      <c r="H30" s="43"/>
      <c r="AA30" s="8">
        <v>1</v>
      </c>
    </row>
    <row r="31" spans="1:27" customFormat="1">
      <c r="A31" s="45"/>
      <c r="B31" s="42"/>
      <c r="C31" s="42"/>
      <c r="D31" s="43"/>
      <c r="E31" s="43"/>
      <c r="F31" s="53"/>
      <c r="G31" s="42"/>
      <c r="H31" s="43"/>
      <c r="AA31" s="8">
        <v>1</v>
      </c>
    </row>
    <row r="32" spans="1:27" customFormat="1">
      <c r="A32" s="45"/>
      <c r="B32" s="42"/>
      <c r="C32" s="42"/>
      <c r="D32" s="43"/>
      <c r="E32" s="43"/>
      <c r="F32" s="53"/>
      <c r="G32" s="42"/>
      <c r="H32" s="43"/>
      <c r="AA32" s="8">
        <v>1</v>
      </c>
    </row>
    <row r="33" spans="1:27" customFormat="1">
      <c r="A33" s="45"/>
      <c r="B33" s="42"/>
      <c r="C33" s="42"/>
      <c r="D33" s="43"/>
      <c r="E33" s="43"/>
      <c r="F33" s="53"/>
      <c r="G33" s="42"/>
      <c r="H33" s="43"/>
      <c r="AA33" s="8">
        <v>1</v>
      </c>
    </row>
    <row r="34" spans="1:27" customFormat="1">
      <c r="A34" s="45"/>
      <c r="B34" s="42"/>
      <c r="C34" s="42"/>
      <c r="D34" s="43"/>
      <c r="E34" s="43"/>
      <c r="F34" s="53"/>
      <c r="G34" s="42"/>
      <c r="H34" s="43"/>
      <c r="AA34" s="8">
        <v>1</v>
      </c>
    </row>
    <row r="35" spans="1:27" customFormat="1">
      <c r="A35" s="45"/>
      <c r="B35" s="42"/>
      <c r="C35" s="42"/>
      <c r="D35" s="43"/>
      <c r="E35" s="43"/>
      <c r="F35" s="53"/>
      <c r="G35" s="42"/>
      <c r="H35" s="43"/>
      <c r="AA35" s="8">
        <v>1</v>
      </c>
    </row>
    <row r="36" spans="1:27" customFormat="1">
      <c r="A36" s="45"/>
      <c r="B36" s="42"/>
      <c r="C36" s="42"/>
      <c r="D36" s="43"/>
      <c r="E36" s="43"/>
      <c r="F36" s="53"/>
      <c r="G36" s="42"/>
      <c r="H36" s="43"/>
      <c r="AA36" s="8">
        <v>1</v>
      </c>
    </row>
    <row r="37" spans="1:27" customFormat="1">
      <c r="A37" s="45"/>
      <c r="B37" s="42"/>
      <c r="C37" s="42"/>
      <c r="D37" s="43"/>
      <c r="E37" s="43"/>
      <c r="F37" s="53"/>
      <c r="G37" s="42"/>
      <c r="H37" s="43"/>
      <c r="AA37" s="8">
        <v>1</v>
      </c>
    </row>
    <row r="38" spans="1:27" customFormat="1">
      <c r="A38" s="45"/>
      <c r="B38" s="42"/>
      <c r="C38" s="42"/>
      <c r="D38" s="43"/>
      <c r="E38" s="43"/>
      <c r="F38" s="53"/>
      <c r="G38" s="42"/>
      <c r="H38" s="43"/>
      <c r="AA38" s="8">
        <v>1</v>
      </c>
    </row>
    <row r="39" spans="1:27" customFormat="1">
      <c r="A39" s="45"/>
      <c r="B39" s="42"/>
      <c r="C39" s="42"/>
      <c r="D39" s="43"/>
      <c r="E39" s="43"/>
      <c r="F39" s="53"/>
      <c r="G39" s="42"/>
      <c r="H39" s="43"/>
      <c r="AA39" s="8">
        <v>1</v>
      </c>
    </row>
    <row r="40" spans="1:27" customFormat="1">
      <c r="A40" s="45"/>
      <c r="B40" s="42"/>
      <c r="C40" s="42"/>
      <c r="D40" s="43"/>
      <c r="E40" s="43"/>
      <c r="F40" s="53"/>
      <c r="G40" s="42"/>
      <c r="H40" s="43"/>
      <c r="AA40" s="8">
        <v>1</v>
      </c>
    </row>
    <row r="41" spans="1:27" customFormat="1">
      <c r="A41" s="45"/>
      <c r="B41" s="42"/>
      <c r="C41" s="42"/>
      <c r="D41" s="43"/>
      <c r="E41" s="43"/>
      <c r="F41" s="53"/>
      <c r="G41" s="42"/>
      <c r="H41" s="43"/>
      <c r="AA41" s="8">
        <v>1</v>
      </c>
    </row>
    <row r="42" spans="1:27" customFormat="1">
      <c r="A42" s="45"/>
      <c r="B42" s="42"/>
      <c r="C42" s="42"/>
      <c r="D42" s="43"/>
      <c r="E42" s="43"/>
      <c r="F42" s="53"/>
      <c r="G42" s="42"/>
      <c r="H42" s="43"/>
      <c r="AA42" s="8">
        <v>1</v>
      </c>
    </row>
    <row r="43" spans="1:27" customFormat="1">
      <c r="A43" s="45"/>
      <c r="B43" s="42"/>
      <c r="C43" s="42"/>
      <c r="D43" s="43"/>
      <c r="E43" s="43"/>
      <c r="F43" s="53"/>
      <c r="G43" s="42"/>
      <c r="H43" s="43"/>
      <c r="AA43" s="8">
        <v>1</v>
      </c>
    </row>
    <row r="44" spans="1:27" customFormat="1">
      <c r="A44" s="45"/>
      <c r="B44" s="42"/>
      <c r="C44" s="42"/>
      <c r="D44" s="43"/>
      <c r="E44" s="43"/>
      <c r="F44" s="53"/>
      <c r="G44" s="42"/>
      <c r="H44" s="43"/>
      <c r="AA44" s="8">
        <v>1</v>
      </c>
    </row>
    <row r="45" spans="1:27" customFormat="1">
      <c r="A45" s="45"/>
      <c r="B45" s="42"/>
      <c r="C45" s="42"/>
      <c r="D45" s="43"/>
      <c r="E45" s="43"/>
      <c r="F45" s="53"/>
      <c r="G45" s="42"/>
      <c r="H45" s="43"/>
      <c r="AA45" s="8">
        <v>1</v>
      </c>
    </row>
    <row r="46" spans="1:27" customFormat="1">
      <c r="A46" s="45"/>
      <c r="B46" s="42"/>
      <c r="C46" s="42"/>
      <c r="D46" s="43"/>
      <c r="E46" s="43"/>
      <c r="F46" s="53"/>
      <c r="G46" s="42"/>
      <c r="H46" s="43"/>
      <c r="AA46" s="8">
        <v>1</v>
      </c>
    </row>
    <row r="47" spans="1:27" customFormat="1">
      <c r="A47" s="45"/>
      <c r="B47" s="42"/>
      <c r="C47" s="42"/>
      <c r="D47" s="43"/>
      <c r="E47" s="43"/>
      <c r="F47" s="53"/>
      <c r="G47" s="42"/>
      <c r="H47" s="43"/>
      <c r="AA47" s="8">
        <v>1</v>
      </c>
    </row>
    <row r="48" spans="1:27" customFormat="1">
      <c r="A48" s="45"/>
      <c r="B48" s="42"/>
      <c r="C48" s="42"/>
      <c r="D48" s="43"/>
      <c r="E48" s="43"/>
      <c r="F48" s="53"/>
      <c r="G48" s="42"/>
      <c r="H48" s="43"/>
      <c r="AA48" s="8">
        <v>1</v>
      </c>
    </row>
    <row r="49" spans="1:27" customFormat="1">
      <c r="A49" s="45"/>
      <c r="B49" s="42"/>
      <c r="C49" s="42"/>
      <c r="D49" s="43"/>
      <c r="E49" s="43"/>
      <c r="F49" s="53"/>
      <c r="G49" s="42"/>
      <c r="H49" s="43"/>
      <c r="AA49" s="8">
        <v>1</v>
      </c>
    </row>
    <row r="50" spans="1:27" customFormat="1">
      <c r="A50" s="45"/>
      <c r="B50" s="42"/>
      <c r="C50" s="42"/>
      <c r="D50" s="43"/>
      <c r="E50" s="43"/>
      <c r="F50" s="53"/>
      <c r="G50" s="42"/>
      <c r="H50" s="43"/>
      <c r="AA50" s="8">
        <v>1</v>
      </c>
    </row>
    <row r="51" spans="1:27" customFormat="1">
      <c r="A51" s="45"/>
      <c r="B51" s="42"/>
      <c r="C51" s="42"/>
      <c r="D51" s="43"/>
      <c r="E51" s="43"/>
      <c r="F51" s="53"/>
      <c r="G51" s="42"/>
      <c r="H51" s="43"/>
      <c r="AA51" s="8">
        <v>1</v>
      </c>
    </row>
    <row r="52" spans="1:27" s="50" customFormat="1">
      <c r="A52" s="47"/>
      <c r="B52" s="49"/>
      <c r="C52" s="49"/>
      <c r="D52" s="54"/>
      <c r="E52" s="54"/>
      <c r="F52" s="55"/>
      <c r="G52" s="49"/>
      <c r="H52" s="54"/>
      <c r="AA52" s="8">
        <v>1</v>
      </c>
    </row>
    <row r="53" spans="1:27" customFormat="1" hidden="1">
      <c r="A53" s="42"/>
      <c r="B53" s="42"/>
      <c r="C53" s="42"/>
      <c r="D53" s="43"/>
      <c r="E53" s="43"/>
      <c r="F53" s="43"/>
      <c r="G53" s="42"/>
      <c r="H53" s="43"/>
    </row>
  </sheetData>
  <conditionalFormatting sqref="B3:B52 D3:F52">
    <cfRule type="expression" dxfId="12" priority="2">
      <formula>AND(NOT(ISBLANK($A3)),ISBLANK(B3))</formula>
    </cfRule>
  </conditionalFormatting>
  <conditionalFormatting sqref="C3:C52">
    <cfRule type="expression" dxfId="11" priority="4">
      <formula>AND(NOT(ISBLANK($A3)),AND(ISBLANK(C3),$B3&lt;&gt;"horizontal"))</formula>
    </cfRule>
  </conditionalFormatting>
  <conditionalFormatting sqref="G3:G52">
    <cfRule type="expression" dxfId="10" priority="5">
      <formula>AND(AND(NOT(ISBLANK($A3)),$F3="local chauffé"),ISBLANK($G3))</formula>
    </cfRule>
  </conditionalFormatting>
  <conditionalFormatting sqref="H3:H52">
    <cfRule type="expression" dxfId="9" priority="3">
      <formula>AND(NOT(ISBLANK($A3)),ISBLANK(H3))</formula>
    </cfRule>
  </conditionalFormatting>
  <dataValidations count="4">
    <dataValidation type="decimal" operator="greaterThan" allowBlank="1" showInputMessage="1" showErrorMessage="1" sqref="D3:E52" xr:uid="{00000000-0002-0000-0400-000000000000}">
      <formula1>0</formula1>
      <formula2>0</formula2>
    </dataValidation>
    <dataValidation type="decimal" allowBlank="1" showInputMessage="1" showErrorMessage="1" sqref="G3:G52" xr:uid="{00000000-0002-0000-0400-000001000000}">
      <formula1>-20</formula1>
      <formula2>100</formula2>
    </dataValidation>
    <dataValidation type="list" allowBlank="1" showInputMessage="1" showErrorMessage="1" sqref="F3:F52" xr:uid="{00000000-0002-0000-0400-000004000000}">
      <formula1>toiture_contre</formula1>
      <formula2>0</formula2>
    </dataValidation>
    <dataValidation type="decimal" showInputMessage="1" showErrorMessage="1" sqref="C3:C52" xr:uid="{00000000-0002-0000-0400-000005000000}">
      <formula1>0</formula1>
      <formula2>90</formula2>
    </dataValidation>
  </dataValidations>
  <pageMargins left="0.7" right="0.7" top="0.75" bottom="0.75" header="0.511811023622047" footer="0.511811023622047"/>
  <pageSetup paperSize="9" orientation="portrait" horizontalDpi="300" verticalDpi="30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400-000002000000}">
          <x14:formula1>
            <xm:f>Variables_internes!$H$2:$H$3</xm:f>
          </x14:formula1>
          <x14:formula2>
            <xm:f>0</xm:f>
          </x14:formula2>
          <xm:sqref>H3:H52</xm:sqref>
        </x14:dataValidation>
        <x14:dataValidation type="list" showInputMessage="1" showErrorMessage="1" xr:uid="{00000000-0002-0000-0400-000003000000}">
          <x14:formula1>
            <xm:f>Variables_internes!$D$2:$D$18</xm:f>
          </x14:formula1>
          <x14:formula2>
            <xm:f>0</xm:f>
          </x14:formula2>
          <xm:sqref>B3:B52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4472C4"/>
  </sheetPr>
  <dimension ref="A1:AA53"/>
  <sheetViews>
    <sheetView zoomScale="115" zoomScaleNormal="115" workbookViewId="0">
      <pane ySplit="2" topLeftCell="A3" activePane="bottomLeft" state="frozen"/>
      <selection pane="bottomLeft" activeCell="A3" sqref="A3"/>
    </sheetView>
  </sheetViews>
  <sheetFormatPr baseColWidth="10" defaultColWidth="0" defaultRowHeight="14.4" zeroHeight="1"/>
  <cols>
    <col min="1" max="1" width="20.6640625" style="2" customWidth="1"/>
    <col min="2" max="2" width="20.6640625" style="3" customWidth="1"/>
    <col min="3" max="3" width="12.6640625" style="21" customWidth="1"/>
    <col min="4" max="4" width="42.6640625" style="2" customWidth="1"/>
    <col min="5" max="16384" width="5.33203125" style="3" hidden="1"/>
  </cols>
  <sheetData>
    <row r="1" spans="1:27" s="8" customFormat="1" ht="57" customHeight="1">
      <c r="A1" s="22" t="s">
        <v>28</v>
      </c>
      <c r="B1" s="23"/>
      <c r="C1" s="24"/>
      <c r="D1" s="25"/>
      <c r="E1" s="24"/>
      <c r="F1" s="25"/>
      <c r="AA1" s="8">
        <f t="array" ref="AA1:AA52">1</f>
        <v>1</v>
      </c>
    </row>
    <row r="2" spans="1:27" s="56" customFormat="1" ht="33" customHeight="1">
      <c r="A2" s="44" t="s">
        <v>12</v>
      </c>
      <c r="B2" s="44" t="s">
        <v>29</v>
      </c>
      <c r="C2" s="44" t="s">
        <v>22</v>
      </c>
      <c r="D2" s="44" t="s">
        <v>23</v>
      </c>
      <c r="E2" s="44"/>
      <c r="F2" s="44"/>
      <c r="AA2" s="8">
        <v>1</v>
      </c>
    </row>
    <row r="3" spans="1:27" customFormat="1">
      <c r="A3" s="45"/>
      <c r="B3" s="46"/>
      <c r="C3" s="43"/>
      <c r="D3" s="45"/>
      <c r="AA3" s="8">
        <v>1</v>
      </c>
    </row>
    <row r="4" spans="1:27" customFormat="1">
      <c r="A4" s="45"/>
      <c r="B4" s="46"/>
      <c r="C4" s="43"/>
      <c r="D4" s="45"/>
      <c r="AA4" s="8">
        <v>1</v>
      </c>
    </row>
    <row r="5" spans="1:27" customFormat="1">
      <c r="A5" s="45"/>
      <c r="B5" s="46"/>
      <c r="C5" s="43"/>
      <c r="D5" s="45"/>
      <c r="AA5" s="8">
        <v>1</v>
      </c>
    </row>
    <row r="6" spans="1:27" customFormat="1">
      <c r="A6" s="45"/>
      <c r="B6" s="46"/>
      <c r="C6" s="43"/>
      <c r="D6" s="45"/>
      <c r="AA6" s="8">
        <v>1</v>
      </c>
    </row>
    <row r="7" spans="1:27" customFormat="1">
      <c r="A7" s="45"/>
      <c r="B7" s="46"/>
      <c r="C7" s="43"/>
      <c r="D7" s="45"/>
      <c r="AA7" s="8">
        <v>1</v>
      </c>
    </row>
    <row r="8" spans="1:27" customFormat="1">
      <c r="A8" s="45"/>
      <c r="B8" s="46"/>
      <c r="C8" s="43"/>
      <c r="D8" s="45"/>
      <c r="AA8" s="8">
        <v>1</v>
      </c>
    </row>
    <row r="9" spans="1:27" customFormat="1">
      <c r="A9" s="45"/>
      <c r="B9" s="46"/>
      <c r="C9" s="43"/>
      <c r="D9" s="45"/>
      <c r="AA9" s="8">
        <v>1</v>
      </c>
    </row>
    <row r="10" spans="1:27" customFormat="1">
      <c r="A10" s="45"/>
      <c r="B10" s="46"/>
      <c r="C10" s="43"/>
      <c r="D10" s="45"/>
      <c r="AA10" s="8">
        <v>1</v>
      </c>
    </row>
    <row r="11" spans="1:27" customFormat="1">
      <c r="A11" s="45"/>
      <c r="B11" s="46"/>
      <c r="C11" s="43"/>
      <c r="D11" s="45"/>
      <c r="AA11" s="8">
        <v>1</v>
      </c>
    </row>
    <row r="12" spans="1:27" customFormat="1">
      <c r="A12" s="45"/>
      <c r="B12" s="46"/>
      <c r="C12" s="43"/>
      <c r="D12" s="45"/>
      <c r="AA12" s="8">
        <v>1</v>
      </c>
    </row>
    <row r="13" spans="1:27" customFormat="1">
      <c r="A13" s="45"/>
      <c r="B13" s="46"/>
      <c r="C13" s="43"/>
      <c r="D13" s="45"/>
      <c r="AA13" s="8">
        <v>1</v>
      </c>
    </row>
    <row r="14" spans="1:27" customFormat="1">
      <c r="A14" s="45"/>
      <c r="B14" s="46"/>
      <c r="C14" s="43"/>
      <c r="D14" s="45"/>
      <c r="AA14" s="8">
        <v>1</v>
      </c>
    </row>
    <row r="15" spans="1:27" customFormat="1">
      <c r="A15" s="45"/>
      <c r="B15" s="46"/>
      <c r="C15" s="43"/>
      <c r="D15" s="45"/>
      <c r="AA15" s="8">
        <v>1</v>
      </c>
    </row>
    <row r="16" spans="1:27" customFormat="1">
      <c r="A16" s="45"/>
      <c r="B16" s="46"/>
      <c r="C16" s="43"/>
      <c r="D16" s="45"/>
      <c r="AA16" s="8">
        <v>1</v>
      </c>
    </row>
    <row r="17" spans="1:27" customFormat="1">
      <c r="A17" s="45"/>
      <c r="B17" s="46"/>
      <c r="C17" s="43"/>
      <c r="D17" s="45"/>
      <c r="AA17" s="8">
        <v>1</v>
      </c>
    </row>
    <row r="18" spans="1:27" customFormat="1">
      <c r="A18" s="45"/>
      <c r="B18" s="46"/>
      <c r="C18" s="43"/>
      <c r="D18" s="45"/>
      <c r="AA18" s="8">
        <v>1</v>
      </c>
    </row>
    <row r="19" spans="1:27" customFormat="1">
      <c r="A19" s="45"/>
      <c r="B19" s="46"/>
      <c r="C19" s="43"/>
      <c r="D19" s="45"/>
      <c r="AA19" s="8">
        <v>1</v>
      </c>
    </row>
    <row r="20" spans="1:27" customFormat="1">
      <c r="A20" s="45"/>
      <c r="B20" s="46"/>
      <c r="C20" s="43"/>
      <c r="D20" s="45"/>
      <c r="AA20" s="8">
        <v>1</v>
      </c>
    </row>
    <row r="21" spans="1:27" customFormat="1">
      <c r="A21" s="45"/>
      <c r="B21" s="46"/>
      <c r="C21" s="43"/>
      <c r="D21" s="45"/>
      <c r="AA21" s="8">
        <v>1</v>
      </c>
    </row>
    <row r="22" spans="1:27" customFormat="1">
      <c r="A22" s="45"/>
      <c r="B22" s="46"/>
      <c r="C22" s="43"/>
      <c r="D22" s="45"/>
      <c r="AA22" s="8">
        <v>1</v>
      </c>
    </row>
    <row r="23" spans="1:27" customFormat="1">
      <c r="A23" s="45"/>
      <c r="B23" s="46"/>
      <c r="C23" s="43"/>
      <c r="D23" s="45"/>
      <c r="AA23" s="8">
        <v>1</v>
      </c>
    </row>
    <row r="24" spans="1:27" customFormat="1">
      <c r="A24" s="45"/>
      <c r="B24" s="46"/>
      <c r="C24" s="43"/>
      <c r="D24" s="45"/>
      <c r="AA24" s="8">
        <v>1</v>
      </c>
    </row>
    <row r="25" spans="1:27" customFormat="1">
      <c r="A25" s="45"/>
      <c r="B25" s="46"/>
      <c r="C25" s="43"/>
      <c r="D25" s="45"/>
      <c r="AA25" s="8">
        <v>1</v>
      </c>
    </row>
    <row r="26" spans="1:27" customFormat="1">
      <c r="A26" s="45"/>
      <c r="B26" s="46"/>
      <c r="C26" s="43"/>
      <c r="D26" s="45"/>
      <c r="AA26" s="8">
        <v>1</v>
      </c>
    </row>
    <row r="27" spans="1:27" customFormat="1">
      <c r="A27" s="45"/>
      <c r="B27" s="46"/>
      <c r="C27" s="43"/>
      <c r="D27" s="45"/>
      <c r="AA27" s="8">
        <v>1</v>
      </c>
    </row>
    <row r="28" spans="1:27" customFormat="1">
      <c r="A28" s="45"/>
      <c r="B28" s="46"/>
      <c r="C28" s="43"/>
      <c r="D28" s="45"/>
      <c r="AA28" s="8">
        <v>1</v>
      </c>
    </row>
    <row r="29" spans="1:27" customFormat="1">
      <c r="A29" s="45"/>
      <c r="B29" s="46"/>
      <c r="C29" s="43"/>
      <c r="D29" s="45"/>
      <c r="AA29" s="8">
        <v>1</v>
      </c>
    </row>
    <row r="30" spans="1:27" customFormat="1">
      <c r="A30" s="45"/>
      <c r="B30" s="46"/>
      <c r="C30" s="43"/>
      <c r="D30" s="45"/>
      <c r="AA30" s="8">
        <v>1</v>
      </c>
    </row>
    <row r="31" spans="1:27" customFormat="1">
      <c r="A31" s="45"/>
      <c r="B31" s="46"/>
      <c r="C31" s="43"/>
      <c r="D31" s="45"/>
      <c r="AA31" s="8">
        <v>1</v>
      </c>
    </row>
    <row r="32" spans="1:27" customFormat="1">
      <c r="A32" s="45"/>
      <c r="B32" s="46"/>
      <c r="C32" s="43"/>
      <c r="D32" s="45"/>
      <c r="AA32" s="8">
        <v>1</v>
      </c>
    </row>
    <row r="33" spans="1:27" customFormat="1">
      <c r="A33" s="45"/>
      <c r="B33" s="46"/>
      <c r="C33" s="43"/>
      <c r="D33" s="45"/>
      <c r="AA33" s="8">
        <v>1</v>
      </c>
    </row>
    <row r="34" spans="1:27" customFormat="1">
      <c r="A34" s="45"/>
      <c r="B34" s="46"/>
      <c r="C34" s="43"/>
      <c r="D34" s="45"/>
      <c r="AA34" s="8">
        <v>1</v>
      </c>
    </row>
    <row r="35" spans="1:27" customFormat="1">
      <c r="A35" s="45"/>
      <c r="B35" s="46"/>
      <c r="C35" s="43"/>
      <c r="D35" s="45"/>
      <c r="AA35" s="8">
        <v>1</v>
      </c>
    </row>
    <row r="36" spans="1:27" customFormat="1">
      <c r="A36" s="45"/>
      <c r="B36" s="46"/>
      <c r="C36" s="43"/>
      <c r="D36" s="45"/>
      <c r="AA36" s="8">
        <v>1</v>
      </c>
    </row>
    <row r="37" spans="1:27" customFormat="1">
      <c r="A37" s="45"/>
      <c r="B37" s="46"/>
      <c r="C37" s="43"/>
      <c r="D37" s="45"/>
      <c r="AA37" s="8">
        <v>1</v>
      </c>
    </row>
    <row r="38" spans="1:27" customFormat="1">
      <c r="A38" s="45"/>
      <c r="B38" s="46"/>
      <c r="C38" s="43"/>
      <c r="D38" s="45"/>
      <c r="AA38" s="8">
        <v>1</v>
      </c>
    </row>
    <row r="39" spans="1:27" customFormat="1">
      <c r="A39" s="45"/>
      <c r="B39" s="46"/>
      <c r="C39" s="43"/>
      <c r="D39" s="45"/>
      <c r="AA39" s="8">
        <v>1</v>
      </c>
    </row>
    <row r="40" spans="1:27" customFormat="1">
      <c r="A40" s="45"/>
      <c r="B40" s="46"/>
      <c r="C40" s="43"/>
      <c r="D40" s="45"/>
      <c r="AA40" s="8">
        <v>1</v>
      </c>
    </row>
    <row r="41" spans="1:27" customFormat="1">
      <c r="A41" s="45"/>
      <c r="B41" s="46"/>
      <c r="C41" s="43"/>
      <c r="D41" s="45"/>
      <c r="AA41" s="8">
        <v>1</v>
      </c>
    </row>
    <row r="42" spans="1:27" customFormat="1">
      <c r="A42" s="45"/>
      <c r="B42" s="46"/>
      <c r="C42" s="43"/>
      <c r="D42" s="45"/>
      <c r="AA42" s="8">
        <v>1</v>
      </c>
    </row>
    <row r="43" spans="1:27" customFormat="1">
      <c r="A43" s="45"/>
      <c r="B43" s="46"/>
      <c r="C43" s="43"/>
      <c r="D43" s="45"/>
      <c r="AA43" s="8">
        <v>1</v>
      </c>
    </row>
    <row r="44" spans="1:27" customFormat="1">
      <c r="A44" s="45"/>
      <c r="B44" s="46"/>
      <c r="C44" s="43"/>
      <c r="D44" s="45"/>
      <c r="AA44" s="8">
        <v>1</v>
      </c>
    </row>
    <row r="45" spans="1:27" customFormat="1">
      <c r="A45" s="45"/>
      <c r="B45" s="46"/>
      <c r="C45" s="43"/>
      <c r="D45" s="45"/>
      <c r="AA45" s="8">
        <v>1</v>
      </c>
    </row>
    <row r="46" spans="1:27" customFormat="1">
      <c r="A46" s="45"/>
      <c r="B46" s="46"/>
      <c r="C46" s="43"/>
      <c r="D46" s="45"/>
      <c r="AA46" s="8">
        <v>1</v>
      </c>
    </row>
    <row r="47" spans="1:27" customFormat="1">
      <c r="A47" s="45"/>
      <c r="B47" s="46"/>
      <c r="C47" s="43"/>
      <c r="D47" s="45"/>
      <c r="AA47" s="8">
        <v>1</v>
      </c>
    </row>
    <row r="48" spans="1:27" customFormat="1">
      <c r="A48" s="45"/>
      <c r="B48" s="46"/>
      <c r="C48" s="43"/>
      <c r="D48" s="45"/>
      <c r="AA48" s="8">
        <v>1</v>
      </c>
    </row>
    <row r="49" spans="1:27" customFormat="1">
      <c r="A49" s="45"/>
      <c r="B49" s="46"/>
      <c r="C49" s="43"/>
      <c r="D49" s="45"/>
      <c r="AA49" s="8">
        <v>1</v>
      </c>
    </row>
    <row r="50" spans="1:27" customFormat="1">
      <c r="A50" s="45"/>
      <c r="B50" s="46"/>
      <c r="C50" s="43"/>
      <c r="D50" s="45"/>
      <c r="AA50" s="8">
        <v>1</v>
      </c>
    </row>
    <row r="51" spans="1:27" customFormat="1">
      <c r="A51" s="45"/>
      <c r="B51" s="46"/>
      <c r="C51" s="43"/>
      <c r="D51" s="45"/>
      <c r="AA51" s="8">
        <v>1</v>
      </c>
    </row>
    <row r="52" spans="1:27" s="50" customFormat="1">
      <c r="A52" s="47"/>
      <c r="B52" s="48"/>
      <c r="C52" s="54"/>
      <c r="D52" s="47"/>
      <c r="AA52" s="8">
        <v>1</v>
      </c>
    </row>
    <row r="53" spans="1:27" customFormat="1" hidden="1">
      <c r="A53" s="42"/>
      <c r="C53" s="43"/>
      <c r="D53" s="42"/>
    </row>
  </sheetData>
  <conditionalFormatting sqref="B3:D52">
    <cfRule type="expression" dxfId="8" priority="2">
      <formula>AND(NOT(ISBLANK($A3)),ISBLANK(B3))</formula>
    </cfRule>
    <cfRule type="expression" dxfId="7" priority="3">
      <formula>AND(NOT(ISBLANK($A3)),ISBLANK(B3))</formula>
    </cfRule>
  </conditionalFormatting>
  <dataValidations count="3">
    <dataValidation type="whole" operator="greaterThanOrEqual" allowBlank="1" showInputMessage="1" showErrorMessage="1" sqref="C3:C52" xr:uid="{00000000-0002-0000-0500-000000000000}">
      <formula1>0</formula1>
      <formula2>0</formula2>
    </dataValidation>
    <dataValidation type="list" allowBlank="1" showInputMessage="1" showErrorMessage="1" sqref="D3:D52" xr:uid="{00000000-0002-0000-0500-000001000000}">
      <formula1>Embrasure</formula1>
      <formula2>0</formula2>
    </dataValidation>
    <dataValidation type="list" allowBlank="1" showInputMessage="1" showErrorMessage="1" sqref="B3:B52" xr:uid="{00000000-0002-0000-0500-000002000000}">
      <formula1>Toitures</formula1>
      <formula2>0</formula2>
    </dataValidation>
  </dataValidations>
  <pageMargins left="0.7" right="0.7" top="0.75" bottom="0.75" header="0.511811023622047" footer="0.511811023622047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33CC"/>
  </sheetPr>
  <dimension ref="A1:AA57"/>
  <sheetViews>
    <sheetView zoomScale="115" zoomScaleNormal="115" workbookViewId="0">
      <pane ySplit="2" topLeftCell="A3" activePane="bottomLeft" state="frozen"/>
      <selection pane="bottomLeft" activeCell="A3" sqref="A3"/>
    </sheetView>
  </sheetViews>
  <sheetFormatPr baseColWidth="10" defaultColWidth="0" defaultRowHeight="14.4" zeroHeight="1"/>
  <cols>
    <col min="1" max="1" width="40.6640625" customWidth="1"/>
    <col min="2" max="2" width="11.44140625" customWidth="1"/>
    <col min="3" max="6" width="11.44140625" style="42" customWidth="1"/>
    <col min="7" max="16384" width="11.44140625" hidden="1"/>
  </cols>
  <sheetData>
    <row r="1" spans="1:27" s="8" customFormat="1" ht="57" customHeight="1">
      <c r="A1" s="22" t="s">
        <v>30</v>
      </c>
      <c r="B1" s="24"/>
      <c r="C1" s="24"/>
      <c r="D1" s="24"/>
      <c r="E1" s="24"/>
      <c r="F1" s="24"/>
      <c r="G1" s="24"/>
      <c r="H1" s="24"/>
      <c r="I1" s="25"/>
      <c r="AA1" s="8">
        <f t="array" ref="AA1:AA52">1</f>
        <v>1</v>
      </c>
    </row>
    <row r="2" spans="1:27" s="52" customFormat="1" ht="28.8">
      <c r="A2" s="51" t="s">
        <v>12</v>
      </c>
      <c r="B2" s="44" t="s">
        <v>31</v>
      </c>
      <c r="C2" s="44" t="s">
        <v>32</v>
      </c>
      <c r="D2" s="44" t="s">
        <v>33</v>
      </c>
      <c r="E2" s="44" t="s">
        <v>34</v>
      </c>
      <c r="F2" s="44" t="s">
        <v>35</v>
      </c>
      <c r="G2" s="51"/>
      <c r="H2" s="44"/>
      <c r="I2" s="44"/>
      <c r="AA2" s="8">
        <v>1</v>
      </c>
    </row>
    <row r="3" spans="1:27">
      <c r="A3" s="53"/>
      <c r="B3" s="46"/>
      <c r="AA3" s="8">
        <v>1</v>
      </c>
    </row>
    <row r="4" spans="1:27">
      <c r="A4" s="53"/>
      <c r="B4" s="46"/>
      <c r="AA4" s="8">
        <v>1</v>
      </c>
    </row>
    <row r="5" spans="1:27">
      <c r="A5" s="53"/>
      <c r="B5" s="46"/>
      <c r="AA5" s="8">
        <v>1</v>
      </c>
    </row>
    <row r="6" spans="1:27">
      <c r="A6" s="53"/>
      <c r="B6" s="46"/>
      <c r="AA6" s="8">
        <v>1</v>
      </c>
    </row>
    <row r="7" spans="1:27">
      <c r="A7" s="53"/>
      <c r="B7" s="46"/>
      <c r="AA7" s="8">
        <v>1</v>
      </c>
    </row>
    <row r="8" spans="1:27">
      <c r="A8" s="53"/>
      <c r="B8" s="46"/>
      <c r="AA8" s="8">
        <v>1</v>
      </c>
    </row>
    <row r="9" spans="1:27">
      <c r="A9" s="53"/>
      <c r="B9" s="46"/>
      <c r="AA9" s="8">
        <v>1</v>
      </c>
    </row>
    <row r="10" spans="1:27">
      <c r="A10" s="53"/>
      <c r="B10" s="46"/>
      <c r="AA10" s="8">
        <v>1</v>
      </c>
    </row>
    <row r="11" spans="1:27">
      <c r="A11" s="53"/>
      <c r="B11" s="46"/>
      <c r="AA11" s="8">
        <v>1</v>
      </c>
    </row>
    <row r="12" spans="1:27">
      <c r="A12" s="53"/>
      <c r="B12" s="46"/>
      <c r="AA12" s="8">
        <v>1</v>
      </c>
    </row>
    <row r="13" spans="1:27">
      <c r="A13" s="53"/>
      <c r="B13" s="46"/>
      <c r="AA13" s="8">
        <v>1</v>
      </c>
    </row>
    <row r="14" spans="1:27">
      <c r="A14" s="53"/>
      <c r="B14" s="46"/>
      <c r="AA14" s="8">
        <v>1</v>
      </c>
    </row>
    <row r="15" spans="1:27">
      <c r="A15" s="53"/>
      <c r="B15" s="46"/>
      <c r="AA15" s="8">
        <v>1</v>
      </c>
    </row>
    <row r="16" spans="1:27">
      <c r="A16" s="53"/>
      <c r="B16" s="46"/>
      <c r="AA16" s="8">
        <v>1</v>
      </c>
    </row>
    <row r="17" spans="1:27">
      <c r="A17" s="53"/>
      <c r="B17" s="46"/>
      <c r="AA17" s="8">
        <v>1</v>
      </c>
    </row>
    <row r="18" spans="1:27">
      <c r="A18" s="53"/>
      <c r="B18" s="46"/>
      <c r="AA18" s="8">
        <v>1</v>
      </c>
    </row>
    <row r="19" spans="1:27">
      <c r="A19" s="53"/>
      <c r="B19" s="46"/>
      <c r="AA19" s="8">
        <v>1</v>
      </c>
    </row>
    <row r="20" spans="1:27">
      <c r="A20" s="53"/>
      <c r="B20" s="46"/>
      <c r="AA20" s="8">
        <v>1</v>
      </c>
    </row>
    <row r="21" spans="1:27">
      <c r="A21" s="53"/>
      <c r="B21" s="46"/>
      <c r="AA21" s="8">
        <v>1</v>
      </c>
    </row>
    <row r="22" spans="1:27">
      <c r="A22" s="53"/>
      <c r="B22" s="46"/>
      <c r="AA22" s="8">
        <v>1</v>
      </c>
    </row>
    <row r="23" spans="1:27">
      <c r="A23" s="53"/>
      <c r="B23" s="46"/>
      <c r="AA23" s="8">
        <v>1</v>
      </c>
    </row>
    <row r="24" spans="1:27">
      <c r="A24" s="53"/>
      <c r="B24" s="46"/>
      <c r="AA24" s="8">
        <v>1</v>
      </c>
    </row>
    <row r="25" spans="1:27">
      <c r="A25" s="53"/>
      <c r="B25" s="46"/>
      <c r="AA25" s="8">
        <v>1</v>
      </c>
    </row>
    <row r="26" spans="1:27">
      <c r="A26" s="53"/>
      <c r="B26" s="46"/>
      <c r="AA26" s="8">
        <v>1</v>
      </c>
    </row>
    <row r="27" spans="1:27">
      <c r="A27" s="53"/>
      <c r="B27" s="46"/>
      <c r="AA27" s="8">
        <v>1</v>
      </c>
    </row>
    <row r="28" spans="1:27">
      <c r="A28" s="53"/>
      <c r="B28" s="46"/>
      <c r="AA28" s="8">
        <v>1</v>
      </c>
    </row>
    <row r="29" spans="1:27">
      <c r="A29" s="53"/>
      <c r="B29" s="46"/>
      <c r="AA29" s="8">
        <v>1</v>
      </c>
    </row>
    <row r="30" spans="1:27">
      <c r="A30" s="53"/>
      <c r="B30" s="46"/>
      <c r="AA30" s="8">
        <v>1</v>
      </c>
    </row>
    <row r="31" spans="1:27">
      <c r="A31" s="53"/>
      <c r="B31" s="46"/>
      <c r="AA31" s="8">
        <v>1</v>
      </c>
    </row>
    <row r="32" spans="1:27">
      <c r="A32" s="53"/>
      <c r="B32" s="46"/>
      <c r="AA32" s="8">
        <v>1</v>
      </c>
    </row>
    <row r="33" spans="1:27">
      <c r="A33" s="53"/>
      <c r="B33" s="46"/>
      <c r="AA33" s="8">
        <v>1</v>
      </c>
    </row>
    <row r="34" spans="1:27">
      <c r="A34" s="53"/>
      <c r="B34" s="46"/>
      <c r="AA34" s="8">
        <v>1</v>
      </c>
    </row>
    <row r="35" spans="1:27">
      <c r="A35" s="53"/>
      <c r="B35" s="46"/>
      <c r="AA35" s="8">
        <v>1</v>
      </c>
    </row>
    <row r="36" spans="1:27">
      <c r="A36" s="53"/>
      <c r="B36" s="46"/>
      <c r="AA36" s="8">
        <v>1</v>
      </c>
    </row>
    <row r="37" spans="1:27">
      <c r="A37" s="53"/>
      <c r="B37" s="46"/>
      <c r="AA37" s="8">
        <v>1</v>
      </c>
    </row>
    <row r="38" spans="1:27">
      <c r="A38" s="53"/>
      <c r="B38" s="46"/>
      <c r="AA38" s="8">
        <v>1</v>
      </c>
    </row>
    <row r="39" spans="1:27">
      <c r="A39" s="53"/>
      <c r="B39" s="46"/>
      <c r="AA39" s="8">
        <v>1</v>
      </c>
    </row>
    <row r="40" spans="1:27">
      <c r="A40" s="53"/>
      <c r="B40" s="46"/>
      <c r="AA40" s="8">
        <v>1</v>
      </c>
    </row>
    <row r="41" spans="1:27">
      <c r="A41" s="53"/>
      <c r="B41" s="46"/>
      <c r="AA41" s="8">
        <v>1</v>
      </c>
    </row>
    <row r="42" spans="1:27">
      <c r="A42" s="53"/>
      <c r="B42" s="46"/>
      <c r="AA42" s="8">
        <v>1</v>
      </c>
    </row>
    <row r="43" spans="1:27">
      <c r="A43" s="53"/>
      <c r="B43" s="46"/>
      <c r="AA43" s="8">
        <v>1</v>
      </c>
    </row>
    <row r="44" spans="1:27">
      <c r="A44" s="53"/>
      <c r="B44" s="46"/>
      <c r="AA44" s="8">
        <v>1</v>
      </c>
    </row>
    <row r="45" spans="1:27">
      <c r="A45" s="53"/>
      <c r="B45" s="46"/>
      <c r="AA45" s="8">
        <v>1</v>
      </c>
    </row>
    <row r="46" spans="1:27">
      <c r="A46" s="53"/>
      <c r="B46" s="46"/>
      <c r="AA46" s="8">
        <v>1</v>
      </c>
    </row>
    <row r="47" spans="1:27">
      <c r="A47" s="53"/>
      <c r="B47" s="46"/>
      <c r="AA47" s="8">
        <v>1</v>
      </c>
    </row>
    <row r="48" spans="1:27">
      <c r="A48" s="53"/>
      <c r="B48" s="46"/>
      <c r="AA48" s="8">
        <v>1</v>
      </c>
    </row>
    <row r="49" spans="1:27">
      <c r="A49" s="53"/>
      <c r="B49" s="46"/>
      <c r="AA49" s="8">
        <v>1</v>
      </c>
    </row>
    <row r="50" spans="1:27">
      <c r="A50" s="53"/>
      <c r="B50" s="46"/>
      <c r="AA50" s="8">
        <v>1</v>
      </c>
    </row>
    <row r="51" spans="1:27">
      <c r="A51" s="53"/>
      <c r="B51" s="46"/>
      <c r="AA51" s="8">
        <v>1</v>
      </c>
    </row>
    <row r="52" spans="1:27" s="50" customFormat="1">
      <c r="A52" s="55"/>
      <c r="B52" s="48"/>
      <c r="C52" s="49"/>
      <c r="D52" s="49"/>
      <c r="E52" s="49"/>
      <c r="F52" s="49"/>
      <c r="AA52" s="8">
        <v>1</v>
      </c>
    </row>
    <row r="53" spans="1:27" hidden="1">
      <c r="A53" s="42" t="s">
        <v>36</v>
      </c>
      <c r="B53" s="42"/>
      <c r="D53" s="43"/>
      <c r="E53" s="43"/>
      <c r="F53" s="43"/>
      <c r="G53" s="43"/>
      <c r="H53" s="42"/>
      <c r="I53" s="43"/>
    </row>
    <row r="57" spans="1:27" hidden="1">
      <c r="E57" s="49"/>
    </row>
  </sheetData>
  <conditionalFormatting sqref="B3:B52">
    <cfRule type="expression" dxfId="6" priority="7">
      <formula>AND(NOT(ISBLANK($A3)),ISBLANK(B3))</formula>
    </cfRule>
  </conditionalFormatting>
  <conditionalFormatting sqref="C3:C52">
    <cfRule type="expression" dxfId="5" priority="6">
      <formula>AND(AND(NOT(ISBLANK($A3)),B3="linéaire"),ISBLANK($C3))</formula>
    </cfRule>
  </conditionalFormatting>
  <conditionalFormatting sqref="D3:D52">
    <cfRule type="expression" dxfId="4" priority="5">
      <formula>AND(AND(NOT(ISBLANK($A3)),B3="linéaire"),ISBLANK($D3))</formula>
    </cfRule>
  </conditionalFormatting>
  <conditionalFormatting sqref="E3:E52">
    <cfRule type="expression" dxfId="3" priority="4">
      <formula>AND(AND(NOT(ISBLANK($A3)),B3="ponctuel"),ISBLANK($E3))</formula>
    </cfRule>
  </conditionalFormatting>
  <conditionalFormatting sqref="F3:F52">
    <cfRule type="expression" dxfId="2" priority="2">
      <formula>AND(AND(NOT(ISBLANK($A3)),B3="linéaire"),ISBLANK($F3))</formula>
    </cfRule>
    <cfRule type="expression" dxfId="1" priority="3">
      <formula>AND(AND(NOT(ISBLANK($A3)),B3="ponctuel"),ISBLANK($F3))</formula>
    </cfRule>
  </conditionalFormatting>
  <dataValidations count="4">
    <dataValidation type="whole" operator="greaterThanOrEqual" allowBlank="1" showInputMessage="1" showErrorMessage="1" sqref="F3:F52" xr:uid="{00000000-0002-0000-0600-000000000000}">
      <formula1>0</formula1>
      <formula2>0</formula2>
    </dataValidation>
    <dataValidation type="decimal" operator="greaterThanOrEqual" allowBlank="1" showInputMessage="1" showErrorMessage="1" sqref="D3:E52" xr:uid="{00000000-0002-0000-0600-000001000000}">
      <formula1>0</formula1>
      <formula2>0</formula2>
    </dataValidation>
    <dataValidation type="list" allowBlank="1" showInputMessage="1" showErrorMessage="1" sqref="B3:B52" xr:uid="{00000000-0002-0000-0600-000002000000}">
      <formula1>type_pont</formula1>
      <formula2>0</formula2>
    </dataValidation>
    <dataValidation type="decimal" allowBlank="1" showInputMessage="1" showErrorMessage="1" sqref="C3:C52" xr:uid="{00000000-0002-0000-0600-000003000000}">
      <formula1>-100</formula1>
      <formula2>100</formula2>
    </dataValidation>
  </dataValidations>
  <pageMargins left="0.7" right="0.7" top="0.75" bottom="0.75" header="0.511811023622047" footer="0.511811023622047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F0"/>
  </sheetPr>
  <dimension ref="A1:AA57"/>
  <sheetViews>
    <sheetView zoomScale="115" zoomScaleNormal="115" workbookViewId="0">
      <pane ySplit="2" topLeftCell="A3" activePane="bottomLeft" state="frozen"/>
      <selection pane="bottomLeft" activeCell="C3" sqref="C3"/>
    </sheetView>
  </sheetViews>
  <sheetFormatPr baseColWidth="10" defaultColWidth="0" defaultRowHeight="14.4" zeroHeight="1"/>
  <cols>
    <col min="1" max="1" width="61.109375" style="3" customWidth="1"/>
    <col min="2" max="2" width="11.44140625" style="21"/>
    <col min="3" max="4" width="11.44140625" style="2"/>
    <col min="5" max="5" width="43.44140625" style="2" customWidth="1"/>
    <col min="6" max="6" width="11.44140625" hidden="1"/>
    <col min="7" max="8" width="11.44140625" style="2" hidden="1"/>
    <col min="9" max="16384" width="11.44140625" style="3" hidden="1"/>
  </cols>
  <sheetData>
    <row r="1" spans="1:27" s="8" customFormat="1" ht="57" customHeight="1">
      <c r="A1" s="22" t="s">
        <v>37</v>
      </c>
      <c r="B1" s="57" t="str">
        <f>"Catégorie: "&amp;Catégorie</f>
        <v xml:space="preserve">Catégorie: </v>
      </c>
      <c r="C1" s="24"/>
      <c r="D1" s="24"/>
      <c r="E1" s="58" t="s">
        <v>38</v>
      </c>
      <c r="G1" s="24"/>
      <c r="H1" s="24"/>
      <c r="I1" s="24"/>
      <c r="J1" s="24"/>
      <c r="K1" s="25"/>
      <c r="AA1" s="8">
        <f t="array" ref="AA1:AA7">1</f>
        <v>1</v>
      </c>
    </row>
    <row r="2" spans="1:27" s="52" customFormat="1" ht="36" customHeight="1">
      <c r="A2" s="51" t="s">
        <v>39</v>
      </c>
      <c r="B2" s="44" t="s">
        <v>40</v>
      </c>
      <c r="C2" s="44" t="s">
        <v>41</v>
      </c>
      <c r="D2" s="44" t="s">
        <v>42</v>
      </c>
      <c r="E2" s="59" t="s">
        <v>43</v>
      </c>
      <c r="G2" s="44"/>
      <c r="H2" s="44"/>
      <c r="I2" s="51"/>
      <c r="J2" s="44"/>
      <c r="K2" s="44"/>
      <c r="AA2" s="8">
        <v>1</v>
      </c>
    </row>
    <row r="3" spans="1:27" s="11" customFormat="1" ht="15.6">
      <c r="A3" s="11" t="s">
        <v>44</v>
      </c>
      <c r="B3" s="60" t="e">
        <f>VLOOKUP(Catégorie,Variables_internes!B2:Q13,16,)</f>
        <v>#N/A</v>
      </c>
      <c r="C3" s="43"/>
      <c r="D3" s="43" t="s">
        <v>45</v>
      </c>
      <c r="G3" s="43"/>
      <c r="H3" s="43"/>
      <c r="AA3" s="8">
        <v>1</v>
      </c>
    </row>
    <row r="4" spans="1:27" s="11" customFormat="1" ht="16.2">
      <c r="A4" s="11" t="s">
        <v>46</v>
      </c>
      <c r="B4" s="60" t="e">
        <f>VLOOKUP(Catégorie,Variables_internes!B2:R13,17,)</f>
        <v>#N/A</v>
      </c>
      <c r="C4" s="43"/>
      <c r="D4" s="43" t="s">
        <v>47</v>
      </c>
      <c r="G4" s="43"/>
      <c r="H4" s="43"/>
      <c r="AA4" s="8">
        <v>1</v>
      </c>
    </row>
    <row r="5" spans="1:27" s="11" customFormat="1" ht="15.6">
      <c r="A5" s="11" t="s">
        <v>48</v>
      </c>
      <c r="B5" s="60" t="e">
        <f>VLOOKUP(Catégorie,Variables_internes!B2:S13,18,)</f>
        <v>#N/A</v>
      </c>
      <c r="C5" s="43"/>
      <c r="D5" s="43" t="s">
        <v>49</v>
      </c>
      <c r="G5" s="43"/>
      <c r="H5" s="43"/>
      <c r="AA5" s="8">
        <v>1</v>
      </c>
    </row>
    <row r="6" spans="1:27" s="11" customFormat="1" ht="16.2">
      <c r="A6" s="11" t="s">
        <v>50</v>
      </c>
      <c r="B6" s="60" t="e">
        <f>VLOOKUP(Catégorie,Variables_internes!B2:T13,19,)</f>
        <v>#N/A</v>
      </c>
      <c r="C6" s="43"/>
      <c r="D6" s="43" t="s">
        <v>51</v>
      </c>
      <c r="G6" s="43"/>
      <c r="H6" s="43"/>
      <c r="AA6" s="8">
        <v>1</v>
      </c>
    </row>
    <row r="7" spans="1:27" s="61" customFormat="1" ht="16.2">
      <c r="A7" s="61" t="s">
        <v>52</v>
      </c>
      <c r="B7" s="62" t="e">
        <f>VLOOKUP(Catégorie,Variables_internes!B2:U13,20,)</f>
        <v>#N/A</v>
      </c>
      <c r="C7" s="54"/>
      <c r="D7" s="54" t="s">
        <v>53</v>
      </c>
      <c r="G7" s="54"/>
      <c r="H7" s="54"/>
      <c r="AA7" s="8">
        <v>1</v>
      </c>
    </row>
    <row r="8" spans="1:27" hidden="1">
      <c r="B8" s="63"/>
    </row>
    <row r="9" spans="1:27" hidden="1">
      <c r="B9" s="63"/>
    </row>
    <row r="10" spans="1:27" hidden="1">
      <c r="B10" s="63"/>
    </row>
    <row r="11" spans="1:27" hidden="1">
      <c r="B11" s="63"/>
    </row>
    <row r="12" spans="1:27" hidden="1">
      <c r="B12" s="63"/>
    </row>
    <row r="13" spans="1:27" hidden="1">
      <c r="B13" s="63"/>
    </row>
    <row r="14" spans="1:27" hidden="1">
      <c r="B14" s="63"/>
    </row>
    <row r="15" spans="1:27" hidden="1">
      <c r="B15" s="63"/>
    </row>
    <row r="16" spans="1:27" hidden="1">
      <c r="B16" s="63"/>
    </row>
    <row r="17" spans="2:2" hidden="1">
      <c r="B17" s="63"/>
    </row>
    <row r="18" spans="2:2" hidden="1">
      <c r="B18" s="63"/>
    </row>
    <row r="19" spans="2:2" hidden="1">
      <c r="B19" s="63"/>
    </row>
    <row r="20" spans="2:2" hidden="1">
      <c r="B20" s="63"/>
    </row>
    <row r="53" spans="1:11" s="66" customFormat="1" hidden="1">
      <c r="A53" s="64"/>
      <c r="B53" s="65"/>
      <c r="C53" s="64"/>
      <c r="D53" s="64"/>
      <c r="E53" s="65"/>
      <c r="G53" s="65"/>
      <c r="H53" s="65"/>
      <c r="I53" s="65"/>
      <c r="J53" s="64"/>
      <c r="K53" s="65"/>
    </row>
    <row r="57" spans="1:11" hidden="1">
      <c r="G57" s="67"/>
    </row>
  </sheetData>
  <dataValidations count="3">
    <dataValidation type="whole" operator="greaterThanOrEqual" allowBlank="1" showInputMessage="1" showErrorMessage="1" sqref="H3:H52" xr:uid="{00000000-0002-0000-0700-000000000000}">
      <formula1>0</formula1>
      <formula2>0</formula2>
    </dataValidation>
    <dataValidation type="decimal" operator="greaterThanOrEqual" allowBlank="1" showInputMessage="1" showErrorMessage="1" sqref="C3:C7" xr:uid="{00000000-0002-0000-0700-000001000000}">
      <formula1>0</formula1>
      <formula2>0</formula2>
    </dataValidation>
    <dataValidation operator="greaterThanOrEqual" allowBlank="1" showInputMessage="1" showErrorMessage="1" sqref="D3:D7" xr:uid="{00000000-0002-0000-0700-000002000000}">
      <formula1>0</formula1>
      <formula2>0</formula2>
    </dataValidation>
  </dataValidations>
  <pageMargins left="0.7" right="0.7" top="0.75" bottom="0.75" header="0.511811023622047" footer="0.511811023622047"/>
  <pageSetup paperSize="9" orientation="portrait" horizontalDpi="300" verticalDpi="30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F9926370-EB42-4CCA-ACB0-25473FDC9FDA}">
            <xm:f>ISBLANK(Données_générales!$B$3)</xm:f>
            <x14:dxf>
              <font>
                <strike val="0"/>
              </font>
              <fill>
                <patternFill>
                  <bgColor theme="1" tint="0.3498947111423078"/>
                </patternFill>
              </fill>
            </x14:dxf>
          </x14:cfRule>
          <xm:sqref>B3:B7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52"/>
  <sheetViews>
    <sheetView topLeftCell="L1" zoomScaleNormal="100" workbookViewId="0">
      <pane ySplit="1" topLeftCell="A2" activePane="bottomLeft" state="frozen"/>
      <selection activeCell="L1" sqref="L1"/>
      <selection pane="bottomLeft" activeCell="N2" sqref="N2"/>
    </sheetView>
  </sheetViews>
  <sheetFormatPr baseColWidth="10" defaultColWidth="0" defaultRowHeight="14.4" zeroHeight="1"/>
  <cols>
    <col min="1" max="1" width="23" style="11" customWidth="1"/>
    <col min="2" max="2" width="26.5546875" style="11" customWidth="1"/>
    <col min="3" max="4" width="11.44140625" style="11"/>
    <col min="5" max="5" width="64.5546875" style="11" customWidth="1"/>
    <col min="6" max="6" width="17" style="11" customWidth="1"/>
    <col min="7" max="7" width="16.109375" style="11" customWidth="1"/>
    <col min="8" max="8" width="11.44140625" style="11"/>
    <col min="9" max="9" width="14" style="11" customWidth="1"/>
    <col min="10" max="10" width="39.44140625" style="11" customWidth="1"/>
    <col min="11" max="11" width="41.5546875" style="11" customWidth="1"/>
    <col min="12" max="12" width="13.6640625" style="11" customWidth="1"/>
    <col min="13" max="13" width="68" style="11" customWidth="1"/>
    <col min="14" max="14" width="11.44140625" style="11"/>
    <col min="15" max="15" width="15.109375" style="11" customWidth="1"/>
    <col min="16" max="16" width="11.44140625" style="11" customWidth="1"/>
    <col min="17" max="21" width="11.44140625" style="43" customWidth="1"/>
    <col min="22" max="26" width="11.44140625" customWidth="1"/>
    <col min="27" max="16384" width="11.44140625" hidden="1"/>
  </cols>
  <sheetData>
    <row r="1" spans="1:22" s="71" customFormat="1">
      <c r="A1" s="68" t="s">
        <v>54</v>
      </c>
      <c r="B1" s="69" t="s">
        <v>55</v>
      </c>
      <c r="C1" s="69" t="s">
        <v>56</v>
      </c>
      <c r="D1" s="69" t="s">
        <v>13</v>
      </c>
      <c r="E1" s="69" t="s">
        <v>57</v>
      </c>
      <c r="F1" s="69" t="s">
        <v>58</v>
      </c>
      <c r="G1" s="69" t="s">
        <v>58</v>
      </c>
      <c r="H1" s="69" t="s">
        <v>59</v>
      </c>
      <c r="I1" s="69" t="s">
        <v>58</v>
      </c>
      <c r="J1" s="69" t="s">
        <v>60</v>
      </c>
      <c r="K1" s="69" t="s">
        <v>23</v>
      </c>
      <c r="L1" s="69" t="s">
        <v>61</v>
      </c>
      <c r="M1" s="69" t="s">
        <v>62</v>
      </c>
      <c r="N1" s="69" t="s">
        <v>63</v>
      </c>
      <c r="O1" s="69" t="s">
        <v>64</v>
      </c>
      <c r="P1" s="69" t="s">
        <v>65</v>
      </c>
      <c r="Q1" s="70" t="s">
        <v>66</v>
      </c>
      <c r="R1" s="70" t="s">
        <v>67</v>
      </c>
      <c r="S1" s="70" t="s">
        <v>68</v>
      </c>
      <c r="T1" s="70" t="s">
        <v>69</v>
      </c>
      <c r="U1" s="70" t="s">
        <v>70</v>
      </c>
      <c r="V1" s="71" t="s">
        <v>71</v>
      </c>
    </row>
    <row r="2" spans="1:22">
      <c r="A2" s="72" t="s">
        <v>72</v>
      </c>
      <c r="B2" s="11" t="s">
        <v>73</v>
      </c>
      <c r="C2" s="11" t="s">
        <v>74</v>
      </c>
      <c r="D2" s="11" t="s">
        <v>75</v>
      </c>
      <c r="E2" s="11" t="s">
        <v>76</v>
      </c>
      <c r="H2" s="11" t="s">
        <v>77</v>
      </c>
      <c r="J2" s="11" t="s">
        <v>78</v>
      </c>
      <c r="K2" s="11" t="s">
        <v>79</v>
      </c>
      <c r="L2" s="11" t="s">
        <v>80</v>
      </c>
      <c r="M2" s="11" t="s">
        <v>76</v>
      </c>
      <c r="N2" s="73">
        <v>2.1</v>
      </c>
      <c r="O2" s="74">
        <f ca="1">NOW()</f>
        <v>45919.432772800923</v>
      </c>
      <c r="P2" s="11" t="s">
        <v>81</v>
      </c>
      <c r="Q2" s="43">
        <v>20</v>
      </c>
      <c r="R2" s="43">
        <v>40</v>
      </c>
      <c r="S2" s="43">
        <v>12</v>
      </c>
      <c r="T2" s="43">
        <v>28</v>
      </c>
      <c r="U2" s="43">
        <v>0.7</v>
      </c>
      <c r="V2" t="s">
        <v>82</v>
      </c>
    </row>
    <row r="3" spans="1:22">
      <c r="A3" s="75" t="s">
        <v>83</v>
      </c>
      <c r="B3" s="11" t="s">
        <v>84</v>
      </c>
      <c r="C3" s="11" t="s">
        <v>85</v>
      </c>
      <c r="D3" s="11" t="s">
        <v>86</v>
      </c>
      <c r="E3" s="11" t="s">
        <v>87</v>
      </c>
      <c r="G3" s="11" t="str">
        <f t="array" ref="G3">_xlfn._xlws.FILTER(Planchers,NOT(ISBLANK(Planchers)),"")</f>
        <v/>
      </c>
      <c r="H3" s="11" t="s">
        <v>88</v>
      </c>
      <c r="J3" s="11" t="s">
        <v>89</v>
      </c>
      <c r="K3" s="11" t="s">
        <v>90</v>
      </c>
      <c r="L3" s="11" t="s">
        <v>91</v>
      </c>
      <c r="M3" s="11" t="s">
        <v>87</v>
      </c>
      <c r="P3" s="11" t="s">
        <v>92</v>
      </c>
      <c r="Q3" s="43">
        <v>20</v>
      </c>
      <c r="R3" s="43">
        <v>60</v>
      </c>
      <c r="S3" s="43">
        <v>12</v>
      </c>
      <c r="T3" s="43">
        <v>22</v>
      </c>
      <c r="U3" s="43">
        <v>0.7</v>
      </c>
      <c r="V3" t="s">
        <v>93</v>
      </c>
    </row>
    <row r="4" spans="1:22">
      <c r="A4" s="75" t="s">
        <v>94</v>
      </c>
      <c r="B4" s="11" t="s">
        <v>95</v>
      </c>
      <c r="C4" s="11" t="s">
        <v>96</v>
      </c>
      <c r="D4" s="11" t="s">
        <v>97</v>
      </c>
      <c r="E4" s="11" t="s">
        <v>98</v>
      </c>
      <c r="J4" s="11" t="s">
        <v>99</v>
      </c>
      <c r="K4" s="11" t="s">
        <v>100</v>
      </c>
      <c r="M4" s="11" t="s">
        <v>98</v>
      </c>
      <c r="Q4" s="43">
        <v>20</v>
      </c>
      <c r="R4" s="43">
        <v>20</v>
      </c>
      <c r="S4" s="43">
        <v>6</v>
      </c>
      <c r="T4" s="43">
        <v>22</v>
      </c>
      <c r="U4" s="43">
        <v>0.7</v>
      </c>
    </row>
    <row r="5" spans="1:22">
      <c r="A5" s="75" t="s">
        <v>101</v>
      </c>
      <c r="B5" s="11" t="s">
        <v>102</v>
      </c>
      <c r="C5" s="11" t="s">
        <v>103</v>
      </c>
      <c r="D5" s="11" t="s">
        <v>104</v>
      </c>
      <c r="E5" s="11" t="s">
        <v>105</v>
      </c>
      <c r="K5" s="11" t="s">
        <v>106</v>
      </c>
      <c r="M5" s="11" t="s">
        <v>105</v>
      </c>
      <c r="Q5" s="43">
        <v>20</v>
      </c>
      <c r="R5" s="43">
        <v>10</v>
      </c>
      <c r="S5" s="43">
        <v>4</v>
      </c>
      <c r="T5" s="43">
        <v>11</v>
      </c>
      <c r="U5" s="43">
        <v>0.7</v>
      </c>
    </row>
    <row r="6" spans="1:22">
      <c r="A6" s="75" t="s">
        <v>107</v>
      </c>
      <c r="B6" s="11" t="s">
        <v>108</v>
      </c>
      <c r="D6" s="11" t="s">
        <v>109</v>
      </c>
      <c r="E6" s="11" t="s">
        <v>110</v>
      </c>
      <c r="K6" s="11" t="s">
        <v>111</v>
      </c>
      <c r="M6" s="11" t="s">
        <v>110</v>
      </c>
      <c r="Q6" s="43">
        <v>20</v>
      </c>
      <c r="R6" s="43">
        <v>10</v>
      </c>
      <c r="S6" s="43">
        <v>4</v>
      </c>
      <c r="T6" s="43">
        <v>33</v>
      </c>
      <c r="U6" s="43">
        <v>0.7</v>
      </c>
    </row>
    <row r="7" spans="1:22">
      <c r="A7" s="75" t="s">
        <v>112</v>
      </c>
      <c r="B7" s="11" t="s">
        <v>113</v>
      </c>
      <c r="D7" s="11" t="s">
        <v>114</v>
      </c>
      <c r="E7" s="11" t="s">
        <v>115</v>
      </c>
      <c r="K7" s="11" t="s">
        <v>116</v>
      </c>
      <c r="M7" s="11" t="s">
        <v>115</v>
      </c>
      <c r="Q7" s="43">
        <v>20</v>
      </c>
      <c r="R7" s="43">
        <v>5</v>
      </c>
      <c r="S7" s="43">
        <v>3</v>
      </c>
      <c r="T7" s="43">
        <v>33</v>
      </c>
      <c r="U7" s="43">
        <v>1.2</v>
      </c>
    </row>
    <row r="8" spans="1:22">
      <c r="A8" s="75" t="s">
        <v>117</v>
      </c>
      <c r="B8" s="11" t="s">
        <v>118</v>
      </c>
      <c r="D8" s="11" t="s">
        <v>119</v>
      </c>
      <c r="E8" s="11" t="s">
        <v>120</v>
      </c>
      <c r="K8" s="11" t="s">
        <v>121</v>
      </c>
      <c r="M8" s="11" t="s">
        <v>120</v>
      </c>
      <c r="Q8" s="43">
        <v>20</v>
      </c>
      <c r="R8" s="43">
        <v>5</v>
      </c>
      <c r="S8" s="43">
        <v>3</v>
      </c>
      <c r="T8" s="43">
        <v>17</v>
      </c>
      <c r="U8" s="43">
        <v>1</v>
      </c>
    </row>
    <row r="9" spans="1:22">
      <c r="A9" s="75" t="s">
        <v>122</v>
      </c>
      <c r="B9" s="11" t="s">
        <v>123</v>
      </c>
      <c r="D9" s="11" t="s">
        <v>124</v>
      </c>
      <c r="E9" s="11" t="s">
        <v>125</v>
      </c>
      <c r="M9" s="11" t="s">
        <v>125</v>
      </c>
      <c r="Q9" s="43">
        <v>22</v>
      </c>
      <c r="R9" s="43">
        <v>30</v>
      </c>
      <c r="S9" s="43">
        <v>16</v>
      </c>
      <c r="T9" s="43">
        <v>28</v>
      </c>
      <c r="U9" s="43">
        <v>1</v>
      </c>
    </row>
    <row r="10" spans="1:22">
      <c r="A10" s="75" t="s">
        <v>126</v>
      </c>
      <c r="B10" s="11" t="s">
        <v>127</v>
      </c>
      <c r="D10" s="11" t="s">
        <v>128</v>
      </c>
      <c r="E10" s="11" t="s">
        <v>129</v>
      </c>
      <c r="M10" s="11" t="s">
        <v>129</v>
      </c>
      <c r="Q10" s="43">
        <v>18</v>
      </c>
      <c r="R10" s="43">
        <v>20</v>
      </c>
      <c r="S10" s="43">
        <v>6</v>
      </c>
      <c r="T10" s="43">
        <v>17</v>
      </c>
      <c r="U10" s="43">
        <v>0.7</v>
      </c>
    </row>
    <row r="11" spans="1:22">
      <c r="A11" s="75" t="s">
        <v>130</v>
      </c>
      <c r="B11" s="11" t="s">
        <v>131</v>
      </c>
      <c r="D11" s="11" t="s">
        <v>132</v>
      </c>
      <c r="E11" s="11" t="s">
        <v>133</v>
      </c>
      <c r="M11" s="11" t="s">
        <v>133</v>
      </c>
      <c r="Q11" s="43">
        <v>18</v>
      </c>
      <c r="R11" s="43">
        <v>100</v>
      </c>
      <c r="S11" s="43">
        <v>6</v>
      </c>
      <c r="T11" s="43">
        <v>6</v>
      </c>
      <c r="U11" s="43">
        <v>0.3</v>
      </c>
    </row>
    <row r="12" spans="1:22">
      <c r="A12" s="75" t="s">
        <v>134</v>
      </c>
      <c r="B12" s="11" t="s">
        <v>135</v>
      </c>
      <c r="D12" s="11" t="s">
        <v>136</v>
      </c>
      <c r="E12" s="11" t="s">
        <v>137</v>
      </c>
      <c r="M12" s="11" t="s">
        <v>138</v>
      </c>
      <c r="Q12" s="43">
        <v>18</v>
      </c>
      <c r="R12" s="43">
        <v>20</v>
      </c>
      <c r="S12" s="43">
        <v>6</v>
      </c>
      <c r="T12" s="43">
        <v>6</v>
      </c>
      <c r="U12" s="43">
        <v>0.7</v>
      </c>
    </row>
    <row r="13" spans="1:22">
      <c r="A13" s="75" t="s">
        <v>139</v>
      </c>
      <c r="B13" s="11" t="s">
        <v>140</v>
      </c>
      <c r="D13" s="11" t="s">
        <v>141</v>
      </c>
      <c r="E13" s="11" t="s">
        <v>138</v>
      </c>
      <c r="M13" s="11" t="s">
        <v>142</v>
      </c>
      <c r="Q13" s="43">
        <v>28</v>
      </c>
      <c r="R13" s="43">
        <v>20</v>
      </c>
      <c r="S13" s="43">
        <v>4</v>
      </c>
      <c r="T13" s="43">
        <v>56</v>
      </c>
      <c r="U13" s="43">
        <v>0.7</v>
      </c>
    </row>
    <row r="14" spans="1:22">
      <c r="A14" s="75" t="s">
        <v>143</v>
      </c>
      <c r="D14" s="11" t="s">
        <v>144</v>
      </c>
      <c r="E14" s="11" t="s">
        <v>142</v>
      </c>
    </row>
    <row r="15" spans="1:22">
      <c r="A15" s="75" t="s">
        <v>145</v>
      </c>
      <c r="D15" s="11" t="s">
        <v>146</v>
      </c>
    </row>
    <row r="16" spans="1:22">
      <c r="A16" s="75" t="s">
        <v>147</v>
      </c>
      <c r="D16" s="11" t="s">
        <v>148</v>
      </c>
    </row>
    <row r="17" spans="1:4">
      <c r="A17" s="75" t="s">
        <v>149</v>
      </c>
      <c r="D17" s="11" t="s">
        <v>150</v>
      </c>
    </row>
    <row r="18" spans="1:4">
      <c r="A18" s="75" t="s">
        <v>151</v>
      </c>
      <c r="D18" s="11" t="s">
        <v>152</v>
      </c>
    </row>
    <row r="19" spans="1:4">
      <c r="A19" s="75" t="s">
        <v>153</v>
      </c>
    </row>
    <row r="20" spans="1:4">
      <c r="A20" s="75" t="s">
        <v>154</v>
      </c>
    </row>
    <row r="21" spans="1:4">
      <c r="A21" s="75" t="s">
        <v>155</v>
      </c>
    </row>
    <row r="22" spans="1:4">
      <c r="A22" s="75" t="s">
        <v>156</v>
      </c>
    </row>
    <row r="23" spans="1:4">
      <c r="A23" s="75" t="s">
        <v>157</v>
      </c>
    </row>
    <row r="24" spans="1:4">
      <c r="A24" s="75" t="s">
        <v>158</v>
      </c>
    </row>
    <row r="25" spans="1:4">
      <c r="A25" s="75" t="s">
        <v>159</v>
      </c>
    </row>
    <row r="26" spans="1:4">
      <c r="A26" s="75" t="s">
        <v>160</v>
      </c>
    </row>
    <row r="27" spans="1:4">
      <c r="A27" s="75" t="s">
        <v>161</v>
      </c>
    </row>
    <row r="28" spans="1:4">
      <c r="A28" s="75" t="s">
        <v>162</v>
      </c>
    </row>
    <row r="29" spans="1:4">
      <c r="A29" s="75" t="s">
        <v>163</v>
      </c>
    </row>
    <row r="30" spans="1:4">
      <c r="A30" s="75" t="s">
        <v>164</v>
      </c>
    </row>
    <row r="31" spans="1:4">
      <c r="A31" s="75" t="s">
        <v>165</v>
      </c>
    </row>
    <row r="32" spans="1:4">
      <c r="A32" s="75" t="s">
        <v>166</v>
      </c>
    </row>
    <row r="33" spans="1:1">
      <c r="A33" s="75" t="s">
        <v>167</v>
      </c>
    </row>
    <row r="34" spans="1:1">
      <c r="A34" s="75" t="s">
        <v>168</v>
      </c>
    </row>
    <row r="35" spans="1:1">
      <c r="A35" s="75" t="s">
        <v>169</v>
      </c>
    </row>
    <row r="36" spans="1:1">
      <c r="A36" s="75" t="s">
        <v>170</v>
      </c>
    </row>
    <row r="37" spans="1:1">
      <c r="A37" s="75" t="s">
        <v>171</v>
      </c>
    </row>
    <row r="38" spans="1:1">
      <c r="A38" s="75" t="s">
        <v>172</v>
      </c>
    </row>
    <row r="39" spans="1:1">
      <c r="A39" s="75" t="s">
        <v>173</v>
      </c>
    </row>
    <row r="40" spans="1:1">
      <c r="A40" s="75" t="s">
        <v>174</v>
      </c>
    </row>
    <row r="41" spans="1:1">
      <c r="A41" s="75" t="s">
        <v>175</v>
      </c>
    </row>
    <row r="42" spans="1:1"/>
    <row r="43" spans="1:1"/>
    <row r="44" spans="1:1"/>
    <row r="45" spans="1:1"/>
    <row r="46" spans="1:1"/>
    <row r="47" spans="1:1"/>
    <row r="48" spans="1:1"/>
    <row r="49"/>
    <row r="50"/>
    <row r="51"/>
    <row r="52"/>
  </sheetData>
  <dataValidations count="1">
    <dataValidation type="whole" operator="greaterThanOrEqual" allowBlank="1" showInputMessage="1" showErrorMessage="1" sqref="Q5" xr:uid="{00000000-0002-0000-0800-000000000000}">
      <formula1>0</formula1>
      <formula2>0</formula2>
    </dataValidation>
  </dataValidations>
  <pageMargins left="0.7" right="0.7" top="0.75" bottom="0.75" header="0.511811023622047" footer="0.511811023622047"/>
  <pageSetup paperSize="9" orientation="portrait" horizontalDpi="300" verticalDpi="30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15</vt:i4>
      </vt:variant>
    </vt:vector>
  </HeadingPairs>
  <TitlesOfParts>
    <vt:vector size="24" baseType="lpstr">
      <vt:lpstr>Données_générales</vt:lpstr>
      <vt:lpstr>Façades</vt:lpstr>
      <vt:lpstr>Fenêtres_sur_façades</vt:lpstr>
      <vt:lpstr>Planchers</vt:lpstr>
      <vt:lpstr>Toitures</vt:lpstr>
      <vt:lpstr>Fenêtres_sur_toitures</vt:lpstr>
      <vt:lpstr>Ponts_thermiques</vt:lpstr>
      <vt:lpstr>Valeurs_utilisateur</vt:lpstr>
      <vt:lpstr>Variables_internes</vt:lpstr>
      <vt:lpstr>But</vt:lpstr>
      <vt:lpstr>Catégorie</vt:lpstr>
      <vt:lpstr>Embrasure</vt:lpstr>
      <vt:lpstr>Planchers!Façades</vt:lpstr>
      <vt:lpstr>Toitures!Façades</vt:lpstr>
      <vt:lpstr>Façades</vt:lpstr>
      <vt:lpstr>Objectif</vt:lpstr>
      <vt:lpstr>Planchers</vt:lpstr>
      <vt:lpstr>Regulation</vt:lpstr>
      <vt:lpstr>Stations</vt:lpstr>
      <vt:lpstr>Tint</vt:lpstr>
      <vt:lpstr>toiture_contre</vt:lpstr>
      <vt:lpstr>Toitures</vt:lpstr>
      <vt:lpstr>type_pont</vt:lpstr>
      <vt:lpstr>Version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Compagnon Raphaël</dc:creator>
  <dc:description/>
  <cp:lastModifiedBy>Raphael Compagnon</cp:lastModifiedBy>
  <cp:revision>3</cp:revision>
  <dcterms:created xsi:type="dcterms:W3CDTF">2023-08-16T12:44:04Z</dcterms:created>
  <dcterms:modified xsi:type="dcterms:W3CDTF">2025-09-19T08:23:39Z</dcterms:modified>
  <dc:language>fr-CH</dc:language>
</cp:coreProperties>
</file>